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NzimandeT\Documents\New folder (2)\scm\AFS\bid secretariat\New folder\"/>
    </mc:Choice>
  </mc:AlternateContent>
  <bookViews>
    <workbookView xWindow="0" yWindow="0" windowWidth="14430" windowHeight="7920" firstSheet="10"/>
  </bookViews>
  <sheets>
    <sheet name="Bill 1 - ROADS " sheetId="11" r:id="rId1"/>
    <sheet name="Bill 2 - HOUSE" sheetId="10" r:id="rId2"/>
    <sheet name="Bill 3 - CULVERTS" sheetId="8" r:id="rId3"/>
    <sheet name="Bill 4 - WATER" sheetId="1" r:id="rId4"/>
    <sheet name="Bill 5 - BUILDING REPAIRS" sheetId="15" r:id="rId5"/>
    <sheet name="BILL 6 - PUMPS" sheetId="24" r:id="rId6"/>
    <sheet name="BILL 7 - TANKS" sheetId="18" r:id="rId7"/>
    <sheet name="BILL 8 - ELECTRICITY" sheetId="19" r:id="rId8"/>
    <sheet name="BILL 9 - IRRIGATION" sheetId="20" r:id="rId9"/>
    <sheet name="BILL 10 - FENCE" sheetId="22" r:id="rId10"/>
    <sheet name="BILL 11-WTW CHEMICALS" sheetId="23" r:id="rId11"/>
    <sheet name="BILL 12 - LABOUR&amp;PLANT RATES" sheetId="17" r:id="rId12"/>
    <sheet name="BILL 13 - GENERAL" sheetId="16" r:id="rId13"/>
    <sheet name="SUMMARY" sheetId="14" r:id="rId14"/>
  </sheets>
  <definedNames>
    <definedName name="_xlnm._FilterDatabase" localSheetId="7" hidden="1">'BILL 8 - ELECTRICITY'!$A$146:$K$249</definedName>
    <definedName name="_xlnm.Print_Area" localSheetId="0">'Bill 1 - ROADS '!$A$1:$H$125</definedName>
    <definedName name="_xlnm.Print_Area" localSheetId="9">'BILL 10 - FENCE'!$A$1:$H$57</definedName>
    <definedName name="_xlnm.Print_Area" localSheetId="11">'BILL 12 - LABOUR&amp;PLANT RATES'!$A$1:$H$181</definedName>
    <definedName name="_xlnm.Print_Area" localSheetId="12">'BILL 13 - GENERAL'!$A$1:$G$64</definedName>
    <definedName name="_xlnm.Print_Area" localSheetId="1">'Bill 2 - HOUSE'!$A$1:$G$319</definedName>
    <definedName name="_xlnm.Print_Area" localSheetId="2">'Bill 3 - CULVERTS'!$A$1:$G$135</definedName>
    <definedName name="_xlnm.Print_Area" localSheetId="3">'Bill 4 - WATER'!$A$1:$G$1757</definedName>
    <definedName name="_xlnm.Print_Area" localSheetId="4">'Bill 5 - BUILDING REPAIRS'!$A$1:$G$368</definedName>
    <definedName name="_xlnm.Print_Area" localSheetId="5">'BILL 6 - PUMPS'!$A$1:$G$170</definedName>
    <definedName name="_xlnm.Print_Area" localSheetId="6">'BILL 7 - TANKS'!$A$1:$G$69</definedName>
    <definedName name="_xlnm.Print_Area" localSheetId="7">'BILL 8 - ELECTRICITY'!$A$1:$G$345</definedName>
    <definedName name="_xlnm.Print_Area" localSheetId="8">'BILL 9 - IRRIGATION'!$A$1:$H$166</definedName>
    <definedName name="_xlnm.Print_Area" localSheetId="13">SUMMARY!$A$1:$E$33</definedName>
    <definedName name="_xlnm.Print_Titles" localSheetId="9">'BILL 10 - FENCE'!#REF!</definedName>
    <definedName name="_xlnm.Print_Titles" localSheetId="11">'BILL 12 - LABOUR&amp;PLANT RATES'!$1:$6</definedName>
    <definedName name="_xlnm.Print_Titles" localSheetId="12">'BILL 13 - GENERAL'!#REF!</definedName>
    <definedName name="_xlnm.Print_Titles" localSheetId="6">'BILL 7 - TANKS'!#REF!</definedName>
  </definedNames>
  <calcPr calcId="162913" iterate="1" iterateCount="100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81" i="17" l="1"/>
  <c r="E172" i="17"/>
  <c r="E171" i="17"/>
  <c r="E170" i="17"/>
  <c r="E168" i="17"/>
  <c r="E167" i="17"/>
  <c r="E166" i="17"/>
  <c r="E165" i="17"/>
  <c r="E164" i="17"/>
  <c r="E163" i="17"/>
  <c r="E162" i="17"/>
  <c r="E161" i="17"/>
  <c r="E160" i="17"/>
  <c r="E159" i="17"/>
  <c r="E158" i="17"/>
  <c r="E157" i="17"/>
  <c r="E156" i="17"/>
  <c r="E155" i="17"/>
  <c r="E154" i="17"/>
  <c r="E153" i="17"/>
  <c r="E152" i="17"/>
  <c r="E151" i="17"/>
  <c r="E150" i="17"/>
  <c r="E149" i="17"/>
  <c r="E148" i="17"/>
  <c r="E147" i="17"/>
  <c r="E146" i="17"/>
  <c r="E145" i="17"/>
  <c r="E144" i="17"/>
  <c r="E143" i="17"/>
  <c r="E142" i="17"/>
  <c r="E141" i="17"/>
  <c r="E140" i="17"/>
  <c r="E139" i="17"/>
  <c r="E138" i="17"/>
  <c r="E137" i="17"/>
  <c r="E136" i="17"/>
  <c r="E123" i="17"/>
  <c r="E122" i="17"/>
  <c r="E121" i="17"/>
  <c r="E120" i="17"/>
  <c r="E119" i="17"/>
  <c r="E118" i="17"/>
  <c r="E117" i="17"/>
  <c r="E116" i="17"/>
  <c r="E115" i="17"/>
  <c r="E114" i="17"/>
  <c r="E113" i="17"/>
  <c r="E112" i="17"/>
  <c r="E111" i="17"/>
  <c r="E110" i="17"/>
  <c r="E109" i="17"/>
  <c r="E108" i="17"/>
  <c r="E107" i="17"/>
  <c r="E106" i="17"/>
  <c r="E105" i="17"/>
  <c r="E104" i="17"/>
  <c r="E103" i="17"/>
  <c r="E102" i="17"/>
  <c r="E101" i="17"/>
  <c r="E100" i="17"/>
  <c r="E99" i="17"/>
  <c r="E98" i="17"/>
  <c r="E97" i="17"/>
  <c r="E96" i="17"/>
  <c r="E95" i="17"/>
  <c r="E94" i="17"/>
  <c r="E93" i="17"/>
  <c r="E92" i="17"/>
  <c r="E91" i="17"/>
  <c r="E90" i="17"/>
  <c r="E89" i="17"/>
  <c r="E88" i="17"/>
  <c r="E87" i="17"/>
  <c r="E86" i="17"/>
  <c r="E85" i="17"/>
  <c r="E84" i="17"/>
  <c r="E83" i="17"/>
  <c r="E82" i="17"/>
  <c r="E81" i="17"/>
  <c r="E80" i="17"/>
  <c r="E79" i="17"/>
  <c r="E78" i="17"/>
  <c r="E77" i="17"/>
  <c r="E76" i="17"/>
  <c r="E75" i="17"/>
  <c r="E63" i="17"/>
  <c r="E62" i="17"/>
  <c r="E61" i="17"/>
  <c r="E60" i="17"/>
  <c r="E59" i="17"/>
  <c r="E58" i="17"/>
  <c r="E57" i="17"/>
  <c r="E56" i="17"/>
  <c r="E55" i="17"/>
  <c r="E54" i="17"/>
  <c r="E53" i="17"/>
  <c r="E52" i="17"/>
  <c r="E51" i="17"/>
  <c r="E50" i="17"/>
  <c r="E49" i="17"/>
  <c r="E48" i="17"/>
  <c r="E47" i="17"/>
  <c r="E46" i="17"/>
  <c r="E42" i="17"/>
  <c r="E41" i="17"/>
  <c r="E40" i="17"/>
  <c r="E39" i="17"/>
  <c r="E38" i="17"/>
  <c r="E37" i="17"/>
  <c r="E36" i="17"/>
  <c r="E35" i="17"/>
  <c r="E34" i="17"/>
  <c r="E33" i="17"/>
  <c r="E32" i="17"/>
  <c r="E31" i="17"/>
  <c r="E30" i="17"/>
  <c r="E29" i="17"/>
  <c r="E28" i="17"/>
  <c r="E27" i="17"/>
  <c r="E26" i="17"/>
  <c r="E25" i="17"/>
  <c r="E24" i="17"/>
  <c r="E23" i="17"/>
  <c r="E22" i="17"/>
  <c r="E21" i="17"/>
  <c r="E20" i="17"/>
  <c r="E19" i="17"/>
  <c r="E18" i="17"/>
  <c r="E17" i="17"/>
  <c r="E16" i="17"/>
  <c r="E15" i="17"/>
  <c r="E14" i="17"/>
  <c r="E13" i="17"/>
  <c r="E12" i="17"/>
  <c r="E11" i="17"/>
  <c r="E10" i="17"/>
  <c r="E9" i="17"/>
  <c r="E8" i="17"/>
  <c r="E9" i="23"/>
  <c r="E10" i="23"/>
  <c r="E11" i="23"/>
  <c r="E12" i="23"/>
  <c r="E13" i="23"/>
  <c r="E14" i="23"/>
  <c r="E15" i="23"/>
  <c r="E16" i="23"/>
  <c r="E17" i="23"/>
  <c r="E18" i="23"/>
  <c r="E19" i="23"/>
  <c r="E20" i="23"/>
  <c r="E21" i="23"/>
  <c r="E22" i="23"/>
  <c r="E8" i="23"/>
  <c r="E7" i="22"/>
  <c r="E170" i="24"/>
  <c r="E55" i="22"/>
  <c r="E54" i="22"/>
  <c r="E53" i="22"/>
  <c r="E52" i="22"/>
  <c r="E51" i="22"/>
  <c r="E50" i="22"/>
  <c r="E49" i="22"/>
  <c r="E48" i="22"/>
  <c r="E47" i="22"/>
  <c r="E46" i="22"/>
  <c r="E45" i="22"/>
  <c r="E44" i="22"/>
  <c r="E43" i="22"/>
  <c r="E42" i="22"/>
  <c r="E41" i="22"/>
  <c r="E40" i="22"/>
  <c r="E39" i="22"/>
  <c r="E38" i="22"/>
  <c r="E37" i="22"/>
  <c r="E36" i="22"/>
  <c r="E35" i="22"/>
  <c r="E34" i="22"/>
  <c r="E33" i="22"/>
  <c r="E32" i="22"/>
  <c r="E31" i="22"/>
  <c r="E30" i="22"/>
  <c r="E29" i="22"/>
  <c r="E28" i="22"/>
  <c r="E27" i="22"/>
  <c r="E26" i="22"/>
  <c r="E25" i="22"/>
  <c r="E24" i="22"/>
  <c r="E23" i="22"/>
  <c r="E22" i="22"/>
  <c r="E21" i="22"/>
  <c r="E20" i="22"/>
  <c r="E19" i="22"/>
  <c r="E18" i="22"/>
  <c r="E17" i="22"/>
  <c r="E16" i="22"/>
  <c r="E15" i="22"/>
  <c r="E14" i="22"/>
  <c r="E13" i="22"/>
  <c r="E12" i="22"/>
  <c r="E11" i="22"/>
  <c r="E10" i="22"/>
  <c r="E9" i="22"/>
  <c r="E8" i="22"/>
  <c r="E165" i="20"/>
  <c r="E164" i="20"/>
  <c r="E163" i="20"/>
  <c r="E162" i="20"/>
  <c r="E161" i="20"/>
  <c r="E160" i="20"/>
  <c r="E159" i="20"/>
  <c r="E158" i="20"/>
  <c r="E157" i="20"/>
  <c r="E156" i="20"/>
  <c r="E147" i="20"/>
  <c r="E146" i="20"/>
  <c r="E145" i="20"/>
  <c r="E144" i="20"/>
  <c r="E143" i="20"/>
  <c r="E142" i="20"/>
  <c r="E141" i="20"/>
  <c r="E140" i="20"/>
  <c r="E139" i="20"/>
  <c r="E138" i="20"/>
  <c r="E137" i="20"/>
  <c r="E136" i="20"/>
  <c r="E135" i="20"/>
  <c r="E134" i="20"/>
  <c r="E133" i="20"/>
  <c r="E132" i="20"/>
  <c r="E131" i="20"/>
  <c r="E130" i="20"/>
  <c r="E129" i="20"/>
  <c r="E128" i="20"/>
  <c r="E127" i="20"/>
  <c r="E126" i="20"/>
  <c r="E125" i="20"/>
  <c r="E124" i="20"/>
  <c r="E123" i="20"/>
  <c r="E122" i="20"/>
  <c r="E121" i="20"/>
  <c r="E120" i="20"/>
  <c r="E119" i="20"/>
  <c r="E118" i="20"/>
  <c r="E117" i="20"/>
  <c r="E116" i="20"/>
  <c r="E115" i="20"/>
  <c r="E114" i="20"/>
  <c r="E113" i="20"/>
  <c r="E112" i="20"/>
  <c r="E111" i="20"/>
  <c r="E110" i="20"/>
  <c r="E109" i="20"/>
  <c r="E108" i="20"/>
  <c r="E107" i="20"/>
  <c r="E106" i="20"/>
  <c r="E105" i="20"/>
  <c r="E104" i="20"/>
  <c r="E103" i="20"/>
  <c r="E102" i="20"/>
  <c r="E101" i="20"/>
  <c r="E100" i="20"/>
  <c r="E99" i="20"/>
  <c r="E98" i="20"/>
  <c r="E97" i="20"/>
  <c r="E96" i="20"/>
  <c r="E95" i="20"/>
  <c r="E94" i="20"/>
  <c r="E93" i="20"/>
  <c r="E92" i="20"/>
  <c r="E91" i="20"/>
  <c r="E90" i="20"/>
  <c r="E89" i="20"/>
  <c r="E88" i="20"/>
  <c r="E87" i="20"/>
  <c r="E86" i="20"/>
  <c r="E85" i="20"/>
  <c r="E84" i="20"/>
  <c r="E83" i="20"/>
  <c r="E74" i="20"/>
  <c r="E73" i="20"/>
  <c r="E72" i="20"/>
  <c r="E71" i="20"/>
  <c r="E70" i="20"/>
  <c r="E69" i="20"/>
  <c r="E68" i="20"/>
  <c r="E67" i="20"/>
  <c r="E66" i="20"/>
  <c r="E65" i="20"/>
  <c r="E64" i="20"/>
  <c r="E63" i="20"/>
  <c r="E62" i="20"/>
  <c r="E61" i="20"/>
  <c r="E60" i="20"/>
  <c r="E59" i="20"/>
  <c r="E58" i="20"/>
  <c r="E57" i="20"/>
  <c r="E56" i="20"/>
  <c r="E55" i="20"/>
  <c r="E54" i="20"/>
  <c r="E53" i="20"/>
  <c r="E52" i="20"/>
  <c r="E51" i="20"/>
  <c r="E50" i="20"/>
  <c r="E49" i="20"/>
  <c r="E48" i="20"/>
  <c r="E47" i="20"/>
  <c r="E46" i="20"/>
  <c r="E45" i="20"/>
  <c r="E44" i="20"/>
  <c r="E43" i="20"/>
  <c r="E42" i="20"/>
  <c r="E41" i="20"/>
  <c r="E40" i="20"/>
  <c r="E39" i="20"/>
  <c r="E38" i="20"/>
  <c r="E37" i="20"/>
  <c r="E36" i="20"/>
  <c r="E35" i="20"/>
  <c r="E34" i="20"/>
  <c r="E33" i="20"/>
  <c r="E32" i="20"/>
  <c r="E31" i="20"/>
  <c r="E30" i="20"/>
  <c r="E29" i="20"/>
  <c r="E28" i="20"/>
  <c r="E27" i="20"/>
  <c r="E26" i="20"/>
  <c r="E25" i="20"/>
  <c r="E24" i="20"/>
  <c r="E23" i="20"/>
  <c r="E22" i="20"/>
  <c r="E21" i="20"/>
  <c r="E20" i="20"/>
  <c r="E19" i="20"/>
  <c r="E18" i="20"/>
  <c r="E17" i="20"/>
  <c r="E16" i="20"/>
  <c r="E15" i="20"/>
  <c r="E14" i="20"/>
  <c r="E13" i="20"/>
  <c r="E12" i="20"/>
  <c r="E11" i="20"/>
  <c r="E10" i="20"/>
  <c r="E9" i="20"/>
  <c r="E8" i="20"/>
  <c r="E7" i="20"/>
  <c r="E6" i="20"/>
  <c r="E5" i="20"/>
  <c r="D156" i="24"/>
  <c r="D155" i="24"/>
  <c r="D154" i="24"/>
  <c r="D153" i="24"/>
  <c r="D152" i="24"/>
  <c r="D151" i="24"/>
  <c r="D150" i="24"/>
  <c r="D149" i="24"/>
  <c r="D148" i="24"/>
  <c r="D147" i="24"/>
  <c r="D146" i="24"/>
  <c r="D145" i="24"/>
  <c r="D144" i="24"/>
  <c r="D143" i="24"/>
  <c r="D142" i="24"/>
  <c r="D141" i="24"/>
  <c r="D140" i="24"/>
  <c r="D139" i="24"/>
  <c r="D138" i="24"/>
  <c r="D137" i="24"/>
  <c r="D136" i="24"/>
  <c r="D135" i="24"/>
  <c r="D134" i="24"/>
  <c r="D133" i="24"/>
  <c r="D132" i="24"/>
  <c r="D131" i="24"/>
  <c r="D130" i="24"/>
  <c r="E298" i="15"/>
  <c r="G298" i="15"/>
  <c r="F298" i="15"/>
  <c r="D348" i="15"/>
  <c r="D347" i="15"/>
  <c r="D346" i="15"/>
  <c r="D345" i="15"/>
  <c r="D344" i="15"/>
  <c r="D343" i="15"/>
  <c r="D342" i="15"/>
  <c r="D341" i="15"/>
  <c r="D340" i="15"/>
  <c r="D339" i="15"/>
  <c r="D338" i="15"/>
  <c r="D337" i="15"/>
  <c r="D336" i="15"/>
  <c r="D335" i="15"/>
  <c r="D334" i="15"/>
  <c r="D333" i="15"/>
  <c r="D332" i="15"/>
  <c r="D331" i="15"/>
  <c r="D330" i="15"/>
  <c r="D329" i="15"/>
  <c r="D328" i="15"/>
  <c r="D327" i="15"/>
  <c r="D325" i="15"/>
  <c r="D323" i="15"/>
  <c r="D322" i="15"/>
  <c r="D321" i="15"/>
  <c r="D320" i="15"/>
  <c r="D319" i="15"/>
  <c r="D318" i="15"/>
  <c r="D317" i="15"/>
  <c r="D316" i="15"/>
  <c r="D315" i="15"/>
  <c r="D314" i="15"/>
  <c r="D313" i="15"/>
  <c r="D312" i="15"/>
  <c r="D311" i="15"/>
  <c r="D310" i="15"/>
  <c r="D309" i="15"/>
  <c r="D297" i="15"/>
  <c r="D296" i="15"/>
  <c r="D295" i="15"/>
  <c r="D294" i="15"/>
  <c r="D293" i="15"/>
  <c r="D292" i="15"/>
  <c r="D291" i="15"/>
  <c r="D290" i="15"/>
  <c r="D289" i="15"/>
  <c r="D288" i="15"/>
  <c r="D287" i="15"/>
  <c r="D286" i="15"/>
  <c r="D285" i="15"/>
  <c r="D284" i="15"/>
  <c r="D283" i="15"/>
  <c r="D282" i="15"/>
  <c r="D281" i="15"/>
  <c r="D280" i="15"/>
  <c r="D279" i="15"/>
  <c r="D278" i="15"/>
  <c r="D277" i="15"/>
  <c r="D276" i="15"/>
  <c r="D275" i="15"/>
  <c r="D274" i="15"/>
  <c r="D273" i="15"/>
  <c r="D272" i="15"/>
  <c r="D271" i="15"/>
  <c r="D270" i="15"/>
  <c r="D269" i="15"/>
  <c r="D268" i="15"/>
  <c r="D267" i="15"/>
  <c r="D266" i="15"/>
  <c r="D265" i="15"/>
  <c r="D264" i="15"/>
  <c r="D263" i="15"/>
  <c r="D262" i="15"/>
  <c r="D261" i="15"/>
  <c r="D260" i="15"/>
  <c r="D259" i="15"/>
  <c r="D258" i="15"/>
  <c r="D257" i="15"/>
  <c r="D256" i="15"/>
  <c r="D255" i="15"/>
  <c r="D254" i="15"/>
  <c r="D253" i="15"/>
  <c r="D252" i="15"/>
  <c r="D251" i="15"/>
  <c r="D250" i="15"/>
  <c r="D249" i="15"/>
  <c r="D248" i="15"/>
  <c r="D247" i="15"/>
  <c r="D246" i="15"/>
  <c r="D245" i="15"/>
  <c r="D244" i="15"/>
  <c r="D243" i="15"/>
  <c r="D242" i="15"/>
  <c r="D241" i="15"/>
  <c r="D240" i="15"/>
  <c r="D239" i="15"/>
  <c r="D238" i="15"/>
  <c r="D237" i="15"/>
  <c r="D236" i="15"/>
  <c r="D235" i="15"/>
  <c r="D234" i="15"/>
  <c r="D233" i="15"/>
  <c r="D232" i="15"/>
  <c r="D231" i="15"/>
  <c r="D230" i="15"/>
  <c r="D229" i="15"/>
  <c r="D218" i="15"/>
  <c r="D217" i="15"/>
  <c r="D216" i="15"/>
  <c r="D215" i="15"/>
  <c r="D214" i="15"/>
  <c r="D213" i="15"/>
  <c r="D212" i="15"/>
  <c r="D211" i="15"/>
  <c r="D210" i="15"/>
  <c r="D209" i="15"/>
  <c r="D208" i="15"/>
  <c r="D207" i="15"/>
  <c r="D206" i="15"/>
  <c r="D205" i="15"/>
  <c r="D204" i="15"/>
  <c r="D203" i="15"/>
  <c r="D202" i="15"/>
  <c r="D201" i="15"/>
  <c r="D200" i="15"/>
  <c r="D199" i="15"/>
  <c r="D198" i="15"/>
  <c r="D197" i="15"/>
  <c r="D196" i="15"/>
  <c r="D195" i="15"/>
  <c r="D194" i="15"/>
  <c r="D193" i="15"/>
  <c r="D192" i="15"/>
  <c r="D191" i="15"/>
  <c r="D190" i="15"/>
  <c r="D189" i="15"/>
  <c r="D188" i="15"/>
  <c r="D185" i="15"/>
  <c r="D184" i="15"/>
  <c r="D183" i="15"/>
  <c r="D182" i="15"/>
  <c r="D181" i="15"/>
  <c r="D180" i="15"/>
  <c r="D179" i="15"/>
  <c r="D178" i="15"/>
  <c r="D177" i="15"/>
  <c r="D176" i="15"/>
  <c r="D175" i="15"/>
  <c r="D174" i="15"/>
  <c r="D173" i="15"/>
  <c r="D172" i="15"/>
  <c r="D171" i="15"/>
  <c r="D170" i="15"/>
  <c r="D169" i="15"/>
  <c r="D168" i="15"/>
  <c r="D167" i="15"/>
  <c r="D166" i="15"/>
  <c r="D165" i="15"/>
  <c r="D164" i="15"/>
  <c r="D163" i="15"/>
  <c r="D162" i="15"/>
  <c r="D161" i="15"/>
  <c r="D160" i="15"/>
  <c r="D156" i="15"/>
  <c r="D155" i="15"/>
  <c r="D154" i="15"/>
  <c r="D143" i="15"/>
  <c r="D142" i="15"/>
  <c r="D141" i="15"/>
  <c r="D140" i="15"/>
  <c r="D139" i="15"/>
  <c r="D138" i="15"/>
  <c r="D137" i="15"/>
  <c r="D136" i="15"/>
  <c r="D135" i="15"/>
  <c r="D134" i="15"/>
  <c r="D133" i="15"/>
  <c r="D132" i="15"/>
  <c r="D131" i="15"/>
  <c r="D130" i="15"/>
  <c r="D129" i="15"/>
  <c r="D128" i="15"/>
  <c r="D127" i="15"/>
  <c r="D126" i="15"/>
  <c r="D125" i="15"/>
  <c r="D124" i="15"/>
  <c r="D123" i="15"/>
  <c r="D122" i="15"/>
  <c r="D121" i="15"/>
  <c r="D120" i="15"/>
  <c r="D119" i="15"/>
  <c r="D118" i="15"/>
  <c r="D117" i="15"/>
  <c r="D116" i="15"/>
  <c r="D115" i="15"/>
  <c r="D114" i="15"/>
  <c r="D113" i="15"/>
  <c r="D112" i="15"/>
  <c r="D111" i="15"/>
  <c r="D110" i="15"/>
  <c r="D109" i="15"/>
  <c r="D108" i="15"/>
  <c r="D107" i="15"/>
  <c r="D106" i="15"/>
  <c r="D105" i="15"/>
  <c r="D104" i="15"/>
  <c r="D103" i="15"/>
  <c r="D102" i="15"/>
  <c r="D101" i="15"/>
  <c r="D100" i="15"/>
  <c r="D99" i="15"/>
  <c r="D98" i="15"/>
  <c r="D97" i="15"/>
  <c r="D96" i="15"/>
  <c r="D95" i="15"/>
  <c r="D94" i="15"/>
  <c r="D93" i="15"/>
  <c r="D92" i="15"/>
  <c r="D91" i="15"/>
  <c r="D90" i="15"/>
  <c r="D89" i="15"/>
  <c r="D88" i="15"/>
  <c r="D87" i="15"/>
  <c r="D86" i="15"/>
  <c r="D85" i="15"/>
  <c r="D84" i="15"/>
  <c r="D83" i="15"/>
  <c r="D82" i="15"/>
  <c r="D81" i="15"/>
  <c r="D73" i="15" l="1"/>
  <c r="D72" i="15"/>
  <c r="D71" i="15"/>
  <c r="D70" i="15"/>
  <c r="D69" i="15"/>
  <c r="D68" i="15"/>
  <c r="D67" i="15"/>
  <c r="D66" i="15"/>
  <c r="D65" i="15"/>
  <c r="D64" i="15"/>
  <c r="D63" i="15"/>
  <c r="D62" i="15"/>
  <c r="D61" i="15"/>
  <c r="D60" i="15"/>
  <c r="D59" i="15"/>
  <c r="D58" i="15"/>
  <c r="D57" i="15"/>
  <c r="D56" i="15"/>
  <c r="D55" i="15"/>
  <c r="D54" i="15"/>
  <c r="D53" i="15"/>
  <c r="D52" i="15"/>
  <c r="D51" i="15"/>
  <c r="D50" i="15"/>
  <c r="D49" i="15"/>
  <c r="D48" i="15"/>
  <c r="D47" i="15"/>
  <c r="D46" i="15"/>
  <c r="D45" i="15"/>
  <c r="D44" i="15"/>
  <c r="D43" i="15"/>
  <c r="D42" i="15"/>
  <c r="D41" i="15"/>
  <c r="D40" i="15"/>
  <c r="D39" i="15"/>
  <c r="D38" i="15"/>
  <c r="D37" i="15"/>
  <c r="D36" i="15"/>
  <c r="D35" i="15"/>
  <c r="D34" i="15"/>
  <c r="D33" i="15"/>
  <c r="D32" i="15"/>
  <c r="D31" i="15"/>
  <c r="D30" i="15"/>
  <c r="D29" i="15"/>
  <c r="D28" i="15"/>
  <c r="D27" i="15"/>
  <c r="D24" i="15"/>
  <c r="D23" i="15"/>
  <c r="D22" i="15"/>
  <c r="D21" i="15"/>
  <c r="D20" i="15"/>
  <c r="D19" i="15"/>
  <c r="D18" i="15"/>
  <c r="D17" i="15"/>
  <c r="D16" i="15"/>
  <c r="D15" i="15"/>
  <c r="D14" i="15"/>
  <c r="D13" i="15"/>
  <c r="D12" i="15"/>
  <c r="D11" i="15"/>
  <c r="D10" i="15"/>
  <c r="D9" i="15"/>
  <c r="D1756" i="1"/>
  <c r="D1755" i="1"/>
  <c r="D1754" i="1"/>
  <c r="D1753" i="1"/>
  <c r="D1752" i="1"/>
  <c r="D1751" i="1"/>
  <c r="D1750" i="1"/>
  <c r="D1749" i="1"/>
  <c r="D1748" i="1"/>
  <c r="D1747" i="1"/>
  <c r="D1746" i="1"/>
  <c r="D1745" i="1"/>
  <c r="D1744" i="1"/>
  <c r="D1743" i="1"/>
  <c r="D1742" i="1"/>
  <c r="D1741" i="1"/>
  <c r="D1740" i="1"/>
  <c r="D1739" i="1"/>
  <c r="D1738" i="1"/>
  <c r="D1737" i="1"/>
  <c r="D1736" i="1"/>
  <c r="D1735" i="1"/>
  <c r="D1734" i="1"/>
  <c r="D1733" i="1"/>
  <c r="D1732" i="1"/>
  <c r="D1731" i="1"/>
  <c r="D1730" i="1"/>
  <c r="D1729" i="1"/>
  <c r="D1728" i="1"/>
  <c r="D1727" i="1"/>
  <c r="D1726" i="1"/>
  <c r="D1725" i="1"/>
  <c r="D1724" i="1"/>
  <c r="D1723" i="1"/>
  <c r="D1722" i="1"/>
  <c r="D1721" i="1"/>
  <c r="D1720" i="1"/>
  <c r="D1719" i="1"/>
  <c r="D1718" i="1"/>
  <c r="D1717" i="1"/>
  <c r="D1716" i="1"/>
  <c r="D1715" i="1"/>
  <c r="D1714" i="1"/>
  <c r="D1713" i="1"/>
  <c r="D1712" i="1"/>
  <c r="D1711" i="1"/>
  <c r="D1710" i="1"/>
  <c r="D1709" i="1"/>
  <c r="D1708" i="1"/>
  <c r="D1707" i="1"/>
  <c r="D1706" i="1"/>
  <c r="D1705" i="1"/>
  <c r="D1704" i="1"/>
  <c r="D1703" i="1"/>
  <c r="D1702" i="1"/>
  <c r="D1701" i="1"/>
  <c r="D1692" i="1"/>
  <c r="D1691" i="1"/>
  <c r="D1690" i="1"/>
  <c r="D1689" i="1"/>
  <c r="D1688" i="1"/>
  <c r="D1687" i="1"/>
  <c r="D1686" i="1"/>
  <c r="D1685" i="1"/>
  <c r="D1684" i="1"/>
  <c r="D1683" i="1"/>
  <c r="D1682" i="1"/>
  <c r="D1681" i="1"/>
  <c r="D1680" i="1"/>
  <c r="D1679" i="1"/>
  <c r="D1678" i="1"/>
  <c r="D1677" i="1"/>
  <c r="D1676" i="1"/>
  <c r="D1675" i="1"/>
  <c r="D1674" i="1"/>
  <c r="D1673" i="1"/>
  <c r="D1672" i="1"/>
  <c r="D1671" i="1"/>
  <c r="D1670" i="1"/>
  <c r="D1669" i="1"/>
  <c r="D1668" i="1"/>
  <c r="D1667" i="1"/>
  <c r="D1666" i="1"/>
  <c r="D1665" i="1"/>
  <c r="D1664" i="1"/>
  <c r="D1663" i="1"/>
  <c r="D1662" i="1"/>
  <c r="D1661" i="1"/>
  <c r="D1660" i="1"/>
  <c r="D1659" i="1"/>
  <c r="D1658" i="1"/>
  <c r="D1657" i="1"/>
  <c r="D1656" i="1"/>
  <c r="D1655" i="1"/>
  <c r="D1654" i="1"/>
  <c r="D1653" i="1"/>
  <c r="D1652" i="1"/>
  <c r="D1651" i="1"/>
  <c r="D1650" i="1"/>
  <c r="D1649" i="1"/>
  <c r="D1648" i="1"/>
  <c r="D1647" i="1"/>
  <c r="D1646" i="1"/>
  <c r="D1645" i="1"/>
  <c r="D1644" i="1"/>
  <c r="D1643" i="1"/>
  <c r="D1642" i="1"/>
  <c r="D1641" i="1"/>
  <c r="D1640" i="1"/>
  <c r="D1639" i="1"/>
  <c r="D1638" i="1"/>
  <c r="D1637" i="1"/>
  <c r="D1636" i="1"/>
  <c r="D1626" i="1"/>
  <c r="D1625" i="1"/>
  <c r="D1624" i="1"/>
  <c r="D1623" i="1"/>
  <c r="D1622" i="1"/>
  <c r="D1621" i="1"/>
  <c r="D1620" i="1"/>
  <c r="D1619" i="1"/>
  <c r="D1618" i="1"/>
  <c r="D1617" i="1"/>
  <c r="D1616" i="1"/>
  <c r="D1615" i="1"/>
  <c r="D1614" i="1"/>
  <c r="D1613" i="1"/>
  <c r="D1612" i="1"/>
  <c r="D1611" i="1"/>
  <c r="D1610" i="1"/>
  <c r="D1609" i="1"/>
  <c r="D1608" i="1"/>
  <c r="D1607" i="1"/>
  <c r="D1606" i="1"/>
  <c r="D1605" i="1"/>
  <c r="D1604" i="1"/>
  <c r="D1603" i="1"/>
  <c r="D1602" i="1"/>
  <c r="D1601" i="1"/>
  <c r="D1600" i="1"/>
  <c r="D1599" i="1"/>
  <c r="D1598" i="1"/>
  <c r="D1597" i="1"/>
  <c r="D1596" i="1"/>
  <c r="D1595" i="1"/>
  <c r="D1594" i="1"/>
  <c r="D1593" i="1"/>
  <c r="D1592" i="1"/>
  <c r="D1591" i="1"/>
  <c r="D1590" i="1"/>
  <c r="D1589" i="1"/>
  <c r="D1588" i="1"/>
  <c r="D1587" i="1"/>
  <c r="D1586" i="1"/>
  <c r="D1585" i="1"/>
  <c r="D1584" i="1"/>
  <c r="D1583" i="1"/>
  <c r="D1582" i="1"/>
  <c r="D1581" i="1"/>
  <c r="D1580" i="1"/>
  <c r="D1579" i="1"/>
  <c r="D1578" i="1"/>
  <c r="D1577" i="1"/>
  <c r="D1576" i="1"/>
  <c r="D1575" i="1"/>
  <c r="D1574" i="1"/>
  <c r="D1573" i="1"/>
  <c r="D1572" i="1"/>
  <c r="D1571" i="1"/>
  <c r="D1560" i="1"/>
  <c r="D1559" i="1"/>
  <c r="D1558" i="1"/>
  <c r="D1557" i="1"/>
  <c r="D1556" i="1"/>
  <c r="D1555" i="1"/>
  <c r="D1554" i="1"/>
  <c r="D1553" i="1"/>
  <c r="D1552" i="1"/>
  <c r="D1551" i="1"/>
  <c r="D1550" i="1"/>
  <c r="D1549" i="1"/>
  <c r="D1548" i="1"/>
  <c r="D1547" i="1"/>
  <c r="D1546" i="1"/>
  <c r="D1545" i="1"/>
  <c r="D1544" i="1"/>
  <c r="D1543" i="1"/>
  <c r="D1542" i="1"/>
  <c r="D1541" i="1"/>
  <c r="D1540" i="1"/>
  <c r="D1539" i="1"/>
  <c r="D1538" i="1"/>
  <c r="D1537" i="1"/>
  <c r="D1536" i="1"/>
  <c r="D1535" i="1"/>
  <c r="D1534" i="1"/>
  <c r="D1533" i="1"/>
  <c r="D1532" i="1"/>
  <c r="D1531" i="1"/>
  <c r="D1530" i="1"/>
  <c r="D1529" i="1"/>
  <c r="D1528" i="1"/>
  <c r="D1527" i="1"/>
  <c r="D1526" i="1"/>
  <c r="D1525" i="1"/>
  <c r="D1524" i="1"/>
  <c r="D1523" i="1"/>
  <c r="D1522" i="1"/>
  <c r="D1521" i="1"/>
  <c r="D1520" i="1"/>
  <c r="D1519" i="1"/>
  <c r="D1518" i="1"/>
  <c r="D1517" i="1"/>
  <c r="D1516" i="1"/>
  <c r="D1515" i="1"/>
  <c r="D1514" i="1"/>
  <c r="D1513" i="1"/>
  <c r="D1512" i="1"/>
  <c r="D1511" i="1"/>
  <c r="D1510" i="1"/>
  <c r="D1509" i="1"/>
  <c r="D1508" i="1"/>
  <c r="D1507" i="1"/>
  <c r="D1506" i="1"/>
  <c r="D1505" i="1"/>
  <c r="D1494" i="1"/>
  <c r="D1493" i="1"/>
  <c r="D1492" i="1"/>
  <c r="D1491" i="1"/>
  <c r="D1490" i="1"/>
  <c r="D1489" i="1"/>
  <c r="D1488" i="1"/>
  <c r="D1487" i="1"/>
  <c r="D1486" i="1"/>
  <c r="D1485" i="1"/>
  <c r="D1484" i="1"/>
  <c r="D1483" i="1"/>
  <c r="D1482" i="1"/>
  <c r="D1481" i="1"/>
  <c r="D1480" i="1"/>
  <c r="D1479" i="1"/>
  <c r="D1478" i="1"/>
  <c r="D1477" i="1"/>
  <c r="D1476" i="1"/>
  <c r="D1475" i="1"/>
  <c r="D1474" i="1"/>
  <c r="D1473" i="1"/>
  <c r="D1472" i="1"/>
  <c r="D1471" i="1"/>
  <c r="D1470" i="1"/>
  <c r="D1469" i="1"/>
  <c r="D1468" i="1"/>
  <c r="D1467" i="1"/>
  <c r="D1466" i="1"/>
  <c r="D1465" i="1"/>
  <c r="D1464" i="1"/>
  <c r="D1463" i="1"/>
  <c r="D1462" i="1"/>
  <c r="D1461" i="1"/>
  <c r="D1460" i="1"/>
  <c r="D1459" i="1"/>
  <c r="D1458" i="1"/>
  <c r="D1457" i="1"/>
  <c r="D1456" i="1"/>
  <c r="D1455" i="1"/>
  <c r="D1454" i="1"/>
  <c r="D1453" i="1"/>
  <c r="D1452" i="1"/>
  <c r="D1451" i="1"/>
  <c r="D1450" i="1"/>
  <c r="D1449" i="1"/>
  <c r="D1448" i="1"/>
  <c r="D1447" i="1"/>
  <c r="D1446" i="1"/>
  <c r="D1445" i="1"/>
  <c r="D1444" i="1"/>
  <c r="D1443" i="1"/>
  <c r="D1442" i="1"/>
  <c r="D1441" i="1"/>
  <c r="D1440" i="1"/>
  <c r="D1439" i="1"/>
  <c r="D1438" i="1"/>
  <c r="D1429" i="1"/>
  <c r="D1428" i="1"/>
  <c r="D1427" i="1"/>
  <c r="D1426" i="1"/>
  <c r="D1425" i="1"/>
  <c r="D1424" i="1"/>
  <c r="D1423" i="1"/>
  <c r="D1422" i="1"/>
  <c r="D1421" i="1"/>
  <c r="D1420" i="1"/>
  <c r="D1419" i="1"/>
  <c r="D1418" i="1"/>
  <c r="D1417" i="1"/>
  <c r="D1416" i="1"/>
  <c r="D1415" i="1"/>
  <c r="D1414" i="1"/>
  <c r="D1413" i="1"/>
  <c r="D1412" i="1"/>
  <c r="D1411" i="1"/>
  <c r="D1410" i="1"/>
  <c r="D1409" i="1"/>
  <c r="D1408" i="1"/>
  <c r="D1407" i="1"/>
  <c r="D1406" i="1"/>
  <c r="D1405" i="1"/>
  <c r="D1404" i="1"/>
  <c r="D1403" i="1"/>
  <c r="D1402" i="1"/>
  <c r="D1401" i="1"/>
  <c r="D1400" i="1"/>
  <c r="D1399" i="1"/>
  <c r="D1398" i="1"/>
  <c r="D1397" i="1"/>
  <c r="D1396" i="1"/>
  <c r="D1395" i="1"/>
  <c r="D1394" i="1"/>
  <c r="D1393" i="1"/>
  <c r="D1392" i="1"/>
  <c r="D1391" i="1"/>
  <c r="D1390" i="1"/>
  <c r="D1389" i="1"/>
  <c r="D1388" i="1"/>
  <c r="D1387" i="1"/>
  <c r="D1386" i="1"/>
  <c r="D1385" i="1"/>
  <c r="D1384" i="1"/>
  <c r="D1383" i="1"/>
  <c r="D1382" i="1"/>
  <c r="D1381" i="1"/>
  <c r="D1380" i="1"/>
  <c r="D1379" i="1"/>
  <c r="D1378" i="1"/>
  <c r="D1377" i="1"/>
  <c r="D1376" i="1"/>
  <c r="D1375" i="1"/>
  <c r="D1374" i="1"/>
  <c r="D1373" i="1"/>
  <c r="D1372" i="1"/>
  <c r="D1363" i="1"/>
  <c r="D1362" i="1"/>
  <c r="D1361" i="1"/>
  <c r="D1360" i="1"/>
  <c r="D1359" i="1"/>
  <c r="D1358" i="1"/>
  <c r="D1357" i="1"/>
  <c r="D1356" i="1"/>
  <c r="D1355" i="1"/>
  <c r="D1354" i="1"/>
  <c r="D1353" i="1"/>
  <c r="D1352" i="1"/>
  <c r="D1351" i="1"/>
  <c r="D1350" i="1"/>
  <c r="D1349" i="1"/>
  <c r="D1348" i="1"/>
  <c r="D1347" i="1"/>
  <c r="D1346" i="1"/>
  <c r="D1345" i="1"/>
  <c r="D1344" i="1"/>
  <c r="D1343" i="1"/>
  <c r="D1342" i="1"/>
  <c r="D1341" i="1"/>
  <c r="D1340" i="1"/>
  <c r="D1339" i="1"/>
  <c r="D1338" i="1"/>
  <c r="D1337" i="1"/>
  <c r="D1336" i="1"/>
  <c r="D1335" i="1"/>
  <c r="D1334" i="1"/>
  <c r="D1333" i="1"/>
  <c r="D1332" i="1"/>
  <c r="D1331" i="1"/>
  <c r="D1330" i="1"/>
  <c r="D1329" i="1"/>
  <c r="D1328" i="1"/>
  <c r="D1327" i="1"/>
  <c r="D1326" i="1"/>
  <c r="D1325" i="1"/>
  <c r="D1324" i="1"/>
  <c r="D1323" i="1"/>
  <c r="D1322" i="1"/>
  <c r="D1321" i="1"/>
  <c r="D1320" i="1"/>
  <c r="D1319" i="1"/>
  <c r="D1318" i="1"/>
  <c r="D1317" i="1"/>
  <c r="D1316" i="1"/>
  <c r="D1315" i="1"/>
  <c r="D1314" i="1"/>
  <c r="D1313" i="1"/>
  <c r="D1312" i="1"/>
  <c r="D1311" i="1"/>
  <c r="D1310" i="1"/>
  <c r="D1309" i="1"/>
  <c r="D1308" i="1"/>
  <c r="D1307" i="1"/>
  <c r="D1306" i="1"/>
  <c r="D1305" i="1"/>
  <c r="D1296" i="1"/>
  <c r="D1295" i="1"/>
  <c r="D1294" i="1"/>
  <c r="D1293" i="1"/>
  <c r="D1292" i="1"/>
  <c r="D1291" i="1"/>
  <c r="D1290" i="1"/>
  <c r="D1289" i="1"/>
  <c r="D1288" i="1"/>
  <c r="D1287" i="1"/>
  <c r="D1286" i="1"/>
  <c r="D1285" i="1"/>
  <c r="D1284" i="1"/>
  <c r="D1283" i="1"/>
  <c r="D1282" i="1"/>
  <c r="D1281" i="1"/>
  <c r="D1280" i="1"/>
  <c r="D1279" i="1"/>
  <c r="D1278" i="1"/>
  <c r="D1277" i="1"/>
  <c r="D1276" i="1"/>
  <c r="D1275" i="1"/>
  <c r="D1274" i="1"/>
  <c r="D1273" i="1"/>
  <c r="D1272" i="1"/>
  <c r="D1271" i="1"/>
  <c r="D1270" i="1"/>
  <c r="D1269" i="1"/>
  <c r="D1268" i="1"/>
  <c r="D1267" i="1"/>
  <c r="D1266" i="1"/>
  <c r="D1265" i="1"/>
  <c r="D1264" i="1"/>
  <c r="D1263" i="1"/>
  <c r="D1262" i="1"/>
  <c r="D1261" i="1"/>
  <c r="D1260" i="1"/>
  <c r="D1259" i="1"/>
  <c r="D1258" i="1"/>
  <c r="D1257" i="1"/>
  <c r="D1256" i="1"/>
  <c r="D1255" i="1"/>
  <c r="D1254" i="1"/>
  <c r="D1253" i="1"/>
  <c r="D1252" i="1"/>
  <c r="D1251" i="1"/>
  <c r="D1250" i="1"/>
  <c r="D1249" i="1"/>
  <c r="D1248" i="1"/>
  <c r="D1247" i="1"/>
  <c r="D1246" i="1"/>
  <c r="D1245" i="1"/>
  <c r="D1244" i="1"/>
  <c r="D1243" i="1"/>
  <c r="D1242" i="1"/>
  <c r="D1241" i="1"/>
  <c r="D1240" i="1"/>
  <c r="D1239" i="1"/>
  <c r="D1230" i="1"/>
  <c r="D1229" i="1"/>
  <c r="D1228" i="1"/>
  <c r="D1227" i="1"/>
  <c r="D1226" i="1"/>
  <c r="D1225" i="1"/>
  <c r="D1224" i="1"/>
  <c r="D1223" i="1"/>
  <c r="D1222" i="1"/>
  <c r="D1221" i="1"/>
  <c r="D1220" i="1"/>
  <c r="D1219" i="1"/>
  <c r="D1218" i="1"/>
  <c r="D1217" i="1"/>
  <c r="D1216" i="1"/>
  <c r="D1215" i="1"/>
  <c r="D1214" i="1"/>
  <c r="D1213" i="1"/>
  <c r="D1212" i="1"/>
  <c r="D1211" i="1"/>
  <c r="D1210" i="1"/>
  <c r="D1209" i="1"/>
  <c r="D1208" i="1"/>
  <c r="D1207" i="1"/>
  <c r="D1206" i="1"/>
  <c r="D1205" i="1"/>
  <c r="D1204" i="1"/>
  <c r="D1203" i="1"/>
  <c r="D1202" i="1"/>
  <c r="D1201" i="1"/>
  <c r="D1200" i="1"/>
  <c r="D1199" i="1"/>
  <c r="D1198" i="1"/>
  <c r="D1197" i="1"/>
  <c r="D1196" i="1"/>
  <c r="D1195" i="1"/>
  <c r="D1194" i="1"/>
  <c r="D1193" i="1"/>
  <c r="D1192" i="1"/>
  <c r="D1191" i="1"/>
  <c r="D1190" i="1"/>
  <c r="D1189" i="1"/>
  <c r="D1188" i="1"/>
  <c r="D1187" i="1"/>
  <c r="D1186" i="1"/>
  <c r="D1185" i="1"/>
  <c r="D1184" i="1"/>
  <c r="D1183" i="1"/>
  <c r="D1182" i="1"/>
  <c r="D1181" i="1"/>
  <c r="D1180" i="1"/>
  <c r="D1179" i="1"/>
  <c r="D1178" i="1"/>
  <c r="D1177" i="1"/>
  <c r="D1176" i="1"/>
  <c r="D1175" i="1"/>
  <c r="D1174" i="1"/>
  <c r="D1173" i="1"/>
  <c r="D1164" i="1"/>
  <c r="D1163" i="1"/>
  <c r="D1162" i="1"/>
  <c r="D1161" i="1"/>
  <c r="D1160" i="1"/>
  <c r="D1159" i="1"/>
  <c r="D1158" i="1"/>
  <c r="D1157" i="1"/>
  <c r="D1156" i="1"/>
  <c r="D1155" i="1"/>
  <c r="D1154" i="1"/>
  <c r="D1153" i="1"/>
  <c r="D1152" i="1"/>
  <c r="D1151" i="1"/>
  <c r="D1150" i="1"/>
  <c r="D1149" i="1"/>
  <c r="D1148" i="1"/>
  <c r="D1147" i="1"/>
  <c r="D1146" i="1"/>
  <c r="D1145" i="1"/>
  <c r="D1144" i="1"/>
  <c r="D1143" i="1"/>
  <c r="D1142" i="1"/>
  <c r="D1141" i="1"/>
  <c r="D1140" i="1"/>
  <c r="D1139" i="1"/>
  <c r="D1138" i="1"/>
  <c r="D1137" i="1"/>
  <c r="D1136" i="1"/>
  <c r="D1135" i="1"/>
  <c r="D1134" i="1"/>
  <c r="D1133" i="1"/>
  <c r="D1132" i="1"/>
  <c r="D1131" i="1"/>
  <c r="D1130" i="1"/>
  <c r="D1129" i="1"/>
  <c r="D1128" i="1"/>
  <c r="D1127" i="1"/>
  <c r="D1126" i="1"/>
  <c r="D1125" i="1"/>
  <c r="D1124" i="1"/>
  <c r="D1123" i="1"/>
  <c r="D1122" i="1"/>
  <c r="D1121" i="1"/>
  <c r="D1120" i="1"/>
  <c r="D1119" i="1"/>
  <c r="D1118" i="1"/>
  <c r="D1117" i="1"/>
  <c r="D1116" i="1"/>
  <c r="D1115" i="1"/>
  <c r="D1114" i="1"/>
  <c r="D1113" i="1"/>
  <c r="D1112" i="1"/>
  <c r="D1111" i="1"/>
  <c r="D1110" i="1"/>
  <c r="D1109" i="1"/>
  <c r="D1108" i="1"/>
  <c r="D1107" i="1"/>
  <c r="D1098" i="1"/>
  <c r="D1097" i="1"/>
  <c r="D1096" i="1"/>
  <c r="D1095" i="1"/>
  <c r="D1094" i="1"/>
  <c r="D1093" i="1"/>
  <c r="D1092" i="1"/>
  <c r="D1091" i="1"/>
  <c r="D1090" i="1"/>
  <c r="D1089" i="1"/>
  <c r="D1088" i="1"/>
  <c r="D1087" i="1"/>
  <c r="D1086" i="1"/>
  <c r="D1085" i="1"/>
  <c r="D1084" i="1"/>
  <c r="D1083" i="1"/>
  <c r="D1082" i="1"/>
  <c r="D1081" i="1"/>
  <c r="D1080" i="1"/>
  <c r="D1079" i="1"/>
  <c r="D1078" i="1"/>
  <c r="D1077" i="1"/>
  <c r="D1076" i="1"/>
  <c r="D1075" i="1"/>
  <c r="D1074" i="1"/>
  <c r="D1073" i="1"/>
  <c r="D1072" i="1"/>
  <c r="D1071" i="1"/>
  <c r="D1070" i="1"/>
  <c r="D1069" i="1"/>
  <c r="D1068" i="1"/>
  <c r="D1067" i="1"/>
  <c r="D1066" i="1"/>
  <c r="D1065" i="1"/>
  <c r="D1064" i="1"/>
  <c r="D1063" i="1"/>
  <c r="D1062" i="1"/>
  <c r="D1061" i="1"/>
  <c r="D1060" i="1"/>
  <c r="D1059" i="1"/>
  <c r="D1058" i="1"/>
  <c r="D1057" i="1"/>
  <c r="D1056" i="1"/>
  <c r="D1055" i="1"/>
  <c r="D1054" i="1"/>
  <c r="D1053" i="1"/>
  <c r="D1052" i="1"/>
  <c r="D1051" i="1"/>
  <c r="D1050" i="1"/>
  <c r="D1049" i="1"/>
  <c r="D1048" i="1"/>
  <c r="D1047" i="1"/>
  <c r="D1046" i="1"/>
  <c r="D1045" i="1"/>
  <c r="D1044" i="1"/>
  <c r="D1033" i="1"/>
  <c r="D1032" i="1"/>
  <c r="D1031" i="1"/>
  <c r="D1030" i="1"/>
  <c r="D1029" i="1"/>
  <c r="D1028" i="1"/>
  <c r="D1027" i="1"/>
  <c r="D1026" i="1"/>
  <c r="D1025" i="1"/>
  <c r="D1024" i="1"/>
  <c r="D1023" i="1"/>
  <c r="D1022" i="1"/>
  <c r="D1021" i="1"/>
  <c r="D1020" i="1"/>
  <c r="D1019" i="1"/>
  <c r="D1018" i="1"/>
  <c r="D1017" i="1"/>
  <c r="D1016" i="1"/>
  <c r="D1015" i="1"/>
  <c r="D1014" i="1"/>
  <c r="D1013" i="1"/>
  <c r="D1012" i="1"/>
  <c r="D1011" i="1"/>
  <c r="D1010" i="1"/>
  <c r="D1009" i="1"/>
  <c r="D1008" i="1"/>
  <c r="D1007" i="1"/>
  <c r="D1006" i="1"/>
  <c r="D1005" i="1"/>
  <c r="D1004" i="1"/>
  <c r="D1003" i="1"/>
  <c r="D1002" i="1"/>
  <c r="D1001" i="1"/>
  <c r="D1000" i="1"/>
  <c r="D999" i="1"/>
  <c r="D998" i="1"/>
  <c r="D997" i="1"/>
  <c r="D996" i="1"/>
  <c r="D995" i="1"/>
  <c r="D994" i="1"/>
  <c r="D993" i="1"/>
  <c r="D992" i="1"/>
  <c r="D991" i="1"/>
  <c r="D990" i="1"/>
  <c r="D989" i="1"/>
  <c r="D988" i="1"/>
  <c r="D987" i="1"/>
  <c r="D986" i="1"/>
  <c r="D985" i="1"/>
  <c r="D984" i="1"/>
  <c r="D983" i="1"/>
  <c r="D982" i="1"/>
  <c r="D981" i="1"/>
  <c r="D980" i="1"/>
  <c r="D979" i="1"/>
  <c r="D978" i="1"/>
  <c r="D969" i="1"/>
  <c r="D968" i="1"/>
  <c r="D967" i="1"/>
  <c r="D966" i="1"/>
  <c r="D965" i="1"/>
  <c r="D964" i="1"/>
  <c r="D963" i="1"/>
  <c r="D962" i="1"/>
  <c r="D961" i="1"/>
  <c r="D960" i="1"/>
  <c r="D959" i="1"/>
  <c r="D958" i="1"/>
  <c r="D957" i="1"/>
  <c r="D956" i="1"/>
  <c r="D955" i="1"/>
  <c r="D954" i="1"/>
  <c r="D953" i="1"/>
  <c r="D952" i="1"/>
  <c r="D951" i="1"/>
  <c r="D950" i="1"/>
  <c r="D949" i="1"/>
  <c r="D948" i="1"/>
  <c r="D947" i="1"/>
  <c r="D946" i="1"/>
  <c r="D945" i="1"/>
  <c r="D944" i="1"/>
  <c r="D943" i="1"/>
  <c r="D942" i="1"/>
  <c r="D941" i="1"/>
  <c r="D940" i="1"/>
  <c r="D939" i="1"/>
  <c r="D938" i="1"/>
  <c r="D937" i="1"/>
  <c r="D936" i="1"/>
  <c r="D935" i="1"/>
  <c r="D934" i="1"/>
  <c r="D933" i="1"/>
  <c r="D932" i="1"/>
  <c r="D931" i="1"/>
  <c r="D930" i="1"/>
  <c r="D929" i="1"/>
  <c r="D928" i="1"/>
  <c r="D927" i="1"/>
  <c r="D926" i="1"/>
  <c r="D925" i="1"/>
  <c r="D924" i="1"/>
  <c r="D923" i="1"/>
  <c r="D922" i="1"/>
  <c r="D921" i="1"/>
  <c r="D920" i="1"/>
  <c r="D919" i="1"/>
  <c r="D918" i="1"/>
  <c r="D917" i="1"/>
  <c r="D916" i="1"/>
  <c r="D915" i="1"/>
  <c r="D914" i="1"/>
  <c r="D913" i="1"/>
  <c r="D904" i="1"/>
  <c r="D903" i="1"/>
  <c r="D902" i="1"/>
  <c r="D901" i="1"/>
  <c r="D900" i="1"/>
  <c r="D899" i="1"/>
  <c r="D898" i="1"/>
  <c r="D897" i="1"/>
  <c r="D896" i="1"/>
  <c r="D895" i="1"/>
  <c r="D894" i="1"/>
  <c r="D893" i="1"/>
  <c r="D892" i="1"/>
  <c r="D891" i="1"/>
  <c r="D890" i="1"/>
  <c r="D889" i="1"/>
  <c r="D888" i="1"/>
  <c r="D887" i="1"/>
  <c r="D886" i="1"/>
  <c r="D885" i="1"/>
  <c r="D884" i="1"/>
  <c r="D883" i="1"/>
  <c r="D882" i="1"/>
  <c r="D881" i="1"/>
  <c r="D880" i="1"/>
  <c r="D879" i="1"/>
  <c r="D878" i="1"/>
  <c r="D877" i="1"/>
  <c r="D876" i="1"/>
  <c r="D875" i="1"/>
  <c r="D874" i="1"/>
  <c r="D873" i="1"/>
  <c r="D872" i="1"/>
  <c r="D871" i="1"/>
  <c r="D870" i="1"/>
  <c r="D869" i="1"/>
  <c r="D868" i="1"/>
  <c r="D867" i="1"/>
  <c r="D866" i="1"/>
  <c r="D865" i="1"/>
  <c r="D864" i="1"/>
  <c r="D863" i="1"/>
  <c r="D862" i="1"/>
  <c r="D861" i="1"/>
  <c r="D860" i="1"/>
  <c r="D859" i="1"/>
  <c r="D858" i="1"/>
  <c r="D857" i="1"/>
  <c r="D856" i="1"/>
  <c r="D855" i="1"/>
  <c r="D854" i="1"/>
  <c r="D853" i="1"/>
  <c r="D852" i="1"/>
  <c r="D851" i="1"/>
  <c r="D850" i="1"/>
  <c r="D849" i="1"/>
  <c r="D840" i="1"/>
  <c r="D839" i="1"/>
  <c r="D838" i="1"/>
  <c r="D837" i="1"/>
  <c r="D836" i="1"/>
  <c r="D835" i="1"/>
  <c r="D834" i="1"/>
  <c r="D833" i="1"/>
  <c r="D832" i="1"/>
  <c r="D831" i="1"/>
  <c r="D830" i="1"/>
  <c r="D829" i="1"/>
  <c r="D828" i="1"/>
  <c r="D827" i="1"/>
  <c r="D826" i="1"/>
  <c r="D825" i="1"/>
  <c r="D824" i="1"/>
  <c r="D823" i="1"/>
  <c r="D822" i="1"/>
  <c r="D821" i="1"/>
  <c r="D820" i="1"/>
  <c r="D819" i="1"/>
  <c r="D818" i="1"/>
  <c r="D817" i="1"/>
  <c r="D816" i="1"/>
  <c r="D815" i="1"/>
  <c r="D814" i="1"/>
  <c r="D813" i="1"/>
  <c r="D812" i="1"/>
  <c r="D811" i="1"/>
  <c r="D810" i="1"/>
  <c r="D809" i="1"/>
  <c r="D808" i="1"/>
  <c r="D807" i="1"/>
  <c r="D806" i="1"/>
  <c r="D805" i="1"/>
  <c r="D804" i="1"/>
  <c r="D803" i="1"/>
  <c r="D802" i="1"/>
  <c r="D801" i="1"/>
  <c r="D800" i="1"/>
  <c r="D799" i="1"/>
  <c r="D798" i="1"/>
  <c r="D797" i="1"/>
  <c r="D796" i="1"/>
  <c r="D795" i="1"/>
  <c r="D794" i="1"/>
  <c r="D793" i="1"/>
  <c r="D792" i="1"/>
  <c r="D791" i="1"/>
  <c r="D790" i="1"/>
  <c r="D789" i="1"/>
  <c r="D788" i="1"/>
  <c r="D787" i="1"/>
  <c r="D786" i="1"/>
  <c r="D776" i="1"/>
  <c r="D775" i="1"/>
  <c r="D774" i="1"/>
  <c r="D773" i="1"/>
  <c r="D772" i="1"/>
  <c r="D771" i="1"/>
  <c r="D770" i="1"/>
  <c r="D769" i="1"/>
  <c r="D768" i="1"/>
  <c r="D767" i="1"/>
  <c r="D766" i="1"/>
  <c r="D765" i="1"/>
  <c r="D764" i="1"/>
  <c r="D763" i="1"/>
  <c r="D762" i="1"/>
  <c r="D761" i="1"/>
  <c r="D760" i="1"/>
  <c r="D759" i="1"/>
  <c r="D758" i="1"/>
  <c r="D757" i="1"/>
  <c r="D756" i="1"/>
  <c r="D755" i="1"/>
  <c r="D754" i="1"/>
  <c r="D753" i="1"/>
  <c r="D752" i="1"/>
  <c r="D751" i="1"/>
  <c r="D750" i="1"/>
  <c r="D749" i="1"/>
  <c r="D748" i="1"/>
  <c r="D747" i="1"/>
  <c r="D746" i="1"/>
  <c r="D745" i="1"/>
  <c r="D744" i="1"/>
  <c r="D743" i="1"/>
  <c r="D742" i="1"/>
  <c r="D741" i="1"/>
  <c r="D740" i="1"/>
  <c r="D739" i="1"/>
  <c r="D738" i="1"/>
  <c r="D737" i="1"/>
  <c r="D736" i="1"/>
  <c r="D735" i="1"/>
  <c r="D734" i="1"/>
  <c r="D733" i="1"/>
  <c r="D732" i="1"/>
  <c r="D731" i="1"/>
  <c r="D730" i="1"/>
  <c r="D729" i="1"/>
  <c r="D728" i="1"/>
  <c r="D727" i="1"/>
  <c r="D726" i="1"/>
  <c r="D725" i="1"/>
  <c r="D724" i="1"/>
  <c r="D723" i="1"/>
  <c r="D722" i="1"/>
  <c r="D721" i="1"/>
  <c r="D720" i="1"/>
  <c r="D711" i="1"/>
  <c r="D710" i="1"/>
  <c r="D709" i="1"/>
  <c r="D708" i="1"/>
  <c r="D707" i="1"/>
  <c r="D706" i="1"/>
  <c r="D705" i="1"/>
  <c r="D704" i="1"/>
  <c r="D703" i="1"/>
  <c r="D702" i="1"/>
  <c r="D701" i="1"/>
  <c r="D700" i="1"/>
  <c r="D699" i="1"/>
  <c r="D698" i="1"/>
  <c r="D697" i="1"/>
  <c r="D696" i="1"/>
  <c r="D695" i="1"/>
  <c r="D694" i="1"/>
  <c r="D693" i="1"/>
  <c r="D692" i="1"/>
  <c r="D691" i="1"/>
  <c r="D690" i="1"/>
  <c r="D689" i="1"/>
  <c r="D688" i="1"/>
  <c r="D687" i="1"/>
  <c r="D686" i="1"/>
  <c r="D685" i="1"/>
  <c r="D684" i="1"/>
  <c r="D683" i="1"/>
  <c r="D682" i="1"/>
  <c r="D681" i="1"/>
  <c r="D680" i="1"/>
  <c r="D679" i="1"/>
  <c r="D678" i="1"/>
  <c r="D677" i="1"/>
  <c r="D676" i="1"/>
  <c r="D675" i="1"/>
  <c r="D674" i="1"/>
  <c r="D673" i="1"/>
  <c r="D672" i="1"/>
  <c r="D671" i="1"/>
  <c r="D670" i="1"/>
  <c r="D669" i="1"/>
  <c r="D668" i="1"/>
  <c r="D667" i="1"/>
  <c r="D666" i="1"/>
  <c r="D665" i="1"/>
  <c r="D664" i="1"/>
  <c r="D663" i="1"/>
  <c r="D662" i="1"/>
  <c r="D661" i="1"/>
  <c r="D660" i="1"/>
  <c r="D659" i="1"/>
  <c r="D658" i="1"/>
  <c r="D657" i="1"/>
  <c r="D656" i="1"/>
  <c r="D646" i="1"/>
  <c r="D645" i="1"/>
  <c r="D644" i="1"/>
  <c r="D643" i="1"/>
  <c r="D642" i="1"/>
  <c r="D641" i="1"/>
  <c r="D640" i="1"/>
  <c r="D638" i="1"/>
  <c r="D637" i="1"/>
  <c r="D636" i="1"/>
  <c r="D635" i="1"/>
  <c r="D634" i="1"/>
  <c r="D633" i="1"/>
  <c r="D632" i="1"/>
  <c r="D631" i="1"/>
  <c r="D630" i="1"/>
  <c r="D629" i="1"/>
  <c r="D628" i="1"/>
  <c r="D627" i="1"/>
  <c r="D626" i="1"/>
  <c r="D625" i="1"/>
  <c r="D624" i="1"/>
  <c r="D623" i="1"/>
  <c r="D622" i="1"/>
  <c r="D621" i="1"/>
  <c r="D620" i="1"/>
  <c r="D619" i="1"/>
  <c r="D618" i="1"/>
  <c r="D617" i="1"/>
  <c r="D616" i="1"/>
  <c r="D615" i="1"/>
  <c r="D614" i="1"/>
  <c r="D613" i="1"/>
  <c r="D612" i="1"/>
  <c r="D611" i="1"/>
  <c r="D610" i="1"/>
  <c r="D609" i="1"/>
  <c r="D608" i="1"/>
  <c r="D607" i="1"/>
  <c r="D606" i="1"/>
  <c r="D605" i="1"/>
  <c r="D604" i="1"/>
  <c r="D603" i="1"/>
  <c r="D602" i="1"/>
  <c r="D601" i="1"/>
  <c r="D600" i="1"/>
  <c r="D599" i="1"/>
  <c r="D598" i="1"/>
  <c r="D597" i="1"/>
  <c r="D596" i="1"/>
  <c r="D595" i="1"/>
  <c r="D594" i="1"/>
  <c r="D593" i="1"/>
  <c r="D592" i="1"/>
  <c r="D581" i="1"/>
  <c r="D580" i="1"/>
  <c r="D579" i="1"/>
  <c r="D578" i="1"/>
  <c r="D577" i="1"/>
  <c r="D576" i="1"/>
  <c r="D575" i="1"/>
  <c r="D574" i="1"/>
  <c r="D573" i="1"/>
  <c r="D572" i="1"/>
  <c r="D571" i="1"/>
  <c r="D570" i="1"/>
  <c r="D569" i="1"/>
  <c r="D568" i="1"/>
  <c r="D567" i="1"/>
  <c r="D566" i="1"/>
  <c r="D565" i="1"/>
  <c r="D564" i="1"/>
  <c r="D563" i="1"/>
  <c r="D562" i="1"/>
  <c r="D561" i="1"/>
  <c r="D560" i="1"/>
  <c r="D559" i="1"/>
  <c r="D558" i="1"/>
  <c r="D557" i="1"/>
  <c r="D556" i="1"/>
  <c r="D555" i="1"/>
  <c r="D554" i="1"/>
  <c r="D553" i="1"/>
  <c r="D552" i="1"/>
  <c r="D551" i="1"/>
  <c r="D550" i="1"/>
  <c r="D549" i="1"/>
  <c r="D548" i="1"/>
  <c r="D547" i="1"/>
  <c r="D546" i="1"/>
  <c r="D545" i="1"/>
  <c r="D544" i="1"/>
  <c r="D543" i="1"/>
  <c r="D542" i="1"/>
  <c r="D541" i="1"/>
  <c r="D540" i="1"/>
  <c r="D539" i="1"/>
  <c r="D538" i="1"/>
  <c r="D537" i="1"/>
  <c r="D536" i="1"/>
  <c r="D535" i="1"/>
  <c r="D534" i="1"/>
  <c r="D533" i="1"/>
  <c r="D532" i="1"/>
  <c r="D531" i="1"/>
  <c r="D530" i="1"/>
  <c r="D529" i="1"/>
  <c r="D528" i="1"/>
  <c r="D527" i="1"/>
  <c r="D526" i="1"/>
  <c r="D517" i="1"/>
  <c r="D516" i="1"/>
  <c r="D515" i="1"/>
  <c r="D514" i="1"/>
  <c r="D513" i="1"/>
  <c r="D512" i="1"/>
  <c r="D511" i="1"/>
  <c r="D510" i="1"/>
  <c r="D509" i="1"/>
  <c r="D508" i="1"/>
  <c r="D507" i="1"/>
  <c r="D506" i="1"/>
  <c r="D505" i="1"/>
  <c r="D504" i="1"/>
  <c r="D503" i="1"/>
  <c r="D502" i="1"/>
  <c r="D501" i="1"/>
  <c r="D500" i="1"/>
  <c r="D499" i="1"/>
  <c r="D498" i="1"/>
  <c r="D497" i="1"/>
  <c r="D496" i="1"/>
  <c r="D495" i="1"/>
  <c r="D494" i="1"/>
  <c r="D493" i="1"/>
  <c r="D492" i="1"/>
  <c r="D491" i="1"/>
  <c r="D490" i="1"/>
  <c r="D489" i="1"/>
  <c r="D488" i="1"/>
  <c r="D487" i="1"/>
  <c r="D486" i="1"/>
  <c r="D485" i="1"/>
  <c r="D484" i="1"/>
  <c r="D483" i="1"/>
  <c r="D482" i="1"/>
  <c r="D481" i="1"/>
  <c r="D480" i="1"/>
  <c r="D479" i="1"/>
  <c r="D478" i="1"/>
  <c r="D477" i="1"/>
  <c r="D476" i="1"/>
  <c r="D475" i="1"/>
  <c r="D474" i="1"/>
  <c r="D473" i="1"/>
  <c r="D472" i="1"/>
  <c r="D471" i="1"/>
  <c r="D470" i="1"/>
  <c r="D469" i="1"/>
  <c r="D468" i="1"/>
  <c r="D467" i="1"/>
  <c r="D466" i="1"/>
  <c r="D465" i="1"/>
  <c r="D464" i="1"/>
  <c r="D463" i="1"/>
  <c r="D462" i="1"/>
  <c r="D461" i="1"/>
  <c r="D452" i="1"/>
  <c r="D451" i="1"/>
  <c r="D450" i="1"/>
  <c r="D449" i="1"/>
  <c r="D448" i="1"/>
  <c r="D447" i="1"/>
  <c r="D446" i="1"/>
  <c r="D445" i="1"/>
  <c r="D444" i="1"/>
  <c r="D443" i="1"/>
  <c r="D442" i="1"/>
  <c r="D441" i="1"/>
  <c r="D440" i="1"/>
  <c r="D439" i="1"/>
  <c r="D438" i="1"/>
  <c r="D437" i="1"/>
  <c r="D436" i="1"/>
  <c r="D435" i="1"/>
  <c r="D434" i="1"/>
  <c r="D433" i="1"/>
  <c r="D432" i="1"/>
  <c r="D431" i="1"/>
  <c r="D430" i="1"/>
  <c r="D429" i="1"/>
  <c r="D428" i="1"/>
  <c r="D427" i="1"/>
  <c r="D426" i="1"/>
  <c r="D425" i="1"/>
  <c r="D424" i="1"/>
  <c r="D423" i="1"/>
  <c r="D422" i="1"/>
  <c r="D421" i="1"/>
  <c r="D420" i="1"/>
  <c r="D419" i="1"/>
  <c r="D418" i="1"/>
  <c r="D417" i="1"/>
  <c r="D416" i="1"/>
  <c r="D415" i="1"/>
  <c r="D414" i="1"/>
  <c r="D413" i="1"/>
  <c r="D412" i="1"/>
  <c r="D411" i="1"/>
  <c r="D410" i="1"/>
  <c r="D409" i="1"/>
  <c r="D408" i="1"/>
  <c r="D407" i="1"/>
  <c r="D406" i="1"/>
  <c r="D405" i="1"/>
  <c r="D404" i="1"/>
  <c r="D403" i="1"/>
  <c r="D402" i="1"/>
  <c r="D401" i="1"/>
  <c r="D400" i="1"/>
  <c r="D399" i="1"/>
  <c r="D398" i="1"/>
  <c r="D397" i="1"/>
  <c r="D388" i="1"/>
  <c r="D387" i="1"/>
  <c r="D386" i="1"/>
  <c r="D385" i="1"/>
  <c r="D384" i="1"/>
  <c r="D383" i="1"/>
  <c r="D382" i="1"/>
  <c r="D381" i="1"/>
  <c r="D380" i="1"/>
  <c r="D379" i="1"/>
  <c r="D378" i="1"/>
  <c r="D377" i="1"/>
  <c r="D376" i="1"/>
  <c r="D375" i="1"/>
  <c r="D374" i="1"/>
  <c r="D373" i="1"/>
  <c r="D372" i="1"/>
  <c r="D371" i="1"/>
  <c r="D370" i="1"/>
  <c r="D369" i="1"/>
  <c r="D368" i="1"/>
  <c r="D367" i="1"/>
  <c r="D366" i="1"/>
  <c r="D365" i="1"/>
  <c r="D364" i="1"/>
  <c r="D363" i="1"/>
  <c r="D362" i="1"/>
  <c r="D361" i="1"/>
  <c r="D360" i="1"/>
  <c r="D359" i="1"/>
  <c r="D358" i="1"/>
  <c r="D357" i="1"/>
  <c r="D356" i="1"/>
  <c r="D355" i="1"/>
  <c r="D354" i="1"/>
  <c r="D353" i="1"/>
  <c r="D352" i="1"/>
  <c r="D351" i="1"/>
  <c r="D350" i="1"/>
  <c r="D349" i="1"/>
  <c r="D348" i="1"/>
  <c r="D347" i="1"/>
  <c r="D346" i="1"/>
  <c r="D345" i="1"/>
  <c r="D344" i="1"/>
  <c r="D343" i="1"/>
  <c r="D342" i="1"/>
  <c r="D341" i="1"/>
  <c r="D340" i="1"/>
  <c r="D339" i="1"/>
  <c r="D338" i="1"/>
  <c r="D337" i="1"/>
  <c r="D336" i="1"/>
  <c r="D335" i="1"/>
  <c r="D334" i="1"/>
  <c r="D333" i="1"/>
  <c r="D332" i="1"/>
  <c r="D323" i="1"/>
  <c r="D322" i="1"/>
  <c r="D321" i="1"/>
  <c r="D319" i="1"/>
  <c r="D318" i="1"/>
  <c r="D317" i="1"/>
  <c r="D316" i="1"/>
  <c r="D315" i="1"/>
  <c r="D314" i="1"/>
  <c r="D313" i="1"/>
  <c r="D312" i="1"/>
  <c r="D311" i="1"/>
  <c r="D310" i="1"/>
  <c r="D309" i="1"/>
  <c r="D308" i="1"/>
  <c r="D307" i="1"/>
  <c r="D306" i="1"/>
  <c r="D305" i="1"/>
  <c r="D304" i="1"/>
  <c r="D303" i="1"/>
  <c r="D302" i="1"/>
  <c r="D301" i="1"/>
  <c r="D300" i="1"/>
  <c r="D299" i="1"/>
  <c r="D298" i="1"/>
  <c r="D297" i="1"/>
  <c r="D296" i="1"/>
  <c r="D295" i="1"/>
  <c r="D294" i="1"/>
  <c r="D293" i="1"/>
  <c r="D292" i="1"/>
  <c r="D291" i="1"/>
  <c r="D290" i="1"/>
  <c r="D289" i="1"/>
  <c r="D288" i="1"/>
  <c r="D287" i="1"/>
  <c r="D286" i="1"/>
  <c r="D285" i="1"/>
  <c r="D284" i="1"/>
  <c r="D283" i="1"/>
  <c r="D282" i="1"/>
  <c r="D281" i="1"/>
  <c r="D280" i="1"/>
  <c r="D279" i="1"/>
  <c r="D278" i="1"/>
  <c r="D277" i="1"/>
  <c r="D276" i="1"/>
  <c r="D275" i="1"/>
  <c r="D274" i="1"/>
  <c r="D273" i="1"/>
  <c r="D272" i="1"/>
  <c r="D271" i="1"/>
  <c r="D270" i="1"/>
  <c r="D269" i="1"/>
  <c r="D268" i="1"/>
  <c r="D258" i="1"/>
  <c r="D257" i="1"/>
  <c r="D256" i="1"/>
  <c r="D255" i="1"/>
  <c r="D254" i="1"/>
  <c r="D253" i="1"/>
  <c r="D252" i="1"/>
  <c r="D251" i="1"/>
  <c r="D250" i="1"/>
  <c r="D249" i="1"/>
  <c r="D248" i="1"/>
  <c r="D247" i="1"/>
  <c r="D246" i="1"/>
  <c r="D245" i="1"/>
  <c r="D244" i="1"/>
  <c r="D243" i="1"/>
  <c r="D242" i="1"/>
  <c r="D241" i="1"/>
  <c r="D240" i="1"/>
  <c r="D239" i="1"/>
  <c r="D238" i="1"/>
  <c r="D237" i="1"/>
  <c r="D236" i="1"/>
  <c r="D235" i="1"/>
  <c r="D234" i="1"/>
  <c r="D233" i="1"/>
  <c r="D232" i="1"/>
  <c r="D231" i="1"/>
  <c r="D230" i="1"/>
  <c r="D229" i="1"/>
  <c r="D228" i="1"/>
  <c r="D227" i="1"/>
  <c r="D226" i="1"/>
  <c r="D225" i="1"/>
  <c r="D224" i="1"/>
  <c r="D223" i="1"/>
  <c r="D222" i="1"/>
  <c r="D221" i="1"/>
  <c r="D220" i="1"/>
  <c r="D219" i="1"/>
  <c r="D218" i="1"/>
  <c r="D217" i="1"/>
  <c r="D216" i="1"/>
  <c r="D215" i="1"/>
  <c r="D214" i="1"/>
  <c r="D213" i="1"/>
  <c r="D212" i="1"/>
  <c r="D211" i="1"/>
  <c r="D210" i="1"/>
  <c r="D209" i="1"/>
  <c r="D208" i="1"/>
  <c r="D207" i="1"/>
  <c r="D206" i="1"/>
  <c r="D205" i="1"/>
  <c r="D204" i="1"/>
  <c r="D203" i="1"/>
  <c r="D202" i="1"/>
  <c r="D193" i="1"/>
  <c r="D192" i="1"/>
  <c r="D191" i="1"/>
  <c r="D190" i="1"/>
  <c r="D189" i="1"/>
  <c r="D188" i="1"/>
  <c r="D187" i="1"/>
  <c r="D186" i="1"/>
  <c r="D185" i="1"/>
  <c r="D184" i="1"/>
  <c r="D183" i="1"/>
  <c r="D182" i="1"/>
  <c r="D181" i="1"/>
  <c r="D180" i="1"/>
  <c r="D179" i="1"/>
  <c r="D178" i="1"/>
  <c r="D177" i="1"/>
  <c r="D176" i="1"/>
  <c r="D175" i="1"/>
  <c r="D174" i="1"/>
  <c r="D173" i="1"/>
  <c r="D172" i="1"/>
  <c r="D171" i="1"/>
  <c r="D170" i="1"/>
  <c r="D169" i="1"/>
  <c r="D168" i="1"/>
  <c r="D167" i="1"/>
  <c r="D166" i="1"/>
  <c r="D165" i="1"/>
  <c r="D164" i="1"/>
  <c r="D163" i="1"/>
  <c r="D162" i="1"/>
  <c r="D161" i="1"/>
  <c r="D160" i="1"/>
  <c r="D159" i="1"/>
  <c r="D158" i="1"/>
  <c r="D157" i="1"/>
  <c r="D156" i="1"/>
  <c r="D155" i="1"/>
  <c r="D154" i="1"/>
  <c r="D153" i="1"/>
  <c r="D152" i="1"/>
  <c r="D151" i="1"/>
  <c r="D150" i="1"/>
  <c r="D149" i="1"/>
  <c r="D148" i="1"/>
  <c r="D147" i="1"/>
  <c r="D146" i="1"/>
  <c r="D145" i="1"/>
  <c r="D144" i="1"/>
  <c r="D143" i="1"/>
  <c r="D142" i="1"/>
  <c r="D141" i="1"/>
  <c r="D140" i="1"/>
  <c r="D139" i="1"/>
  <c r="D138" i="1"/>
  <c r="D137" i="1"/>
  <c r="D128" i="1"/>
  <c r="D127" i="1"/>
  <c r="D126" i="1"/>
  <c r="D125" i="1"/>
  <c r="D124" i="1"/>
  <c r="D123" i="1"/>
  <c r="D122" i="1"/>
  <c r="D121" i="1"/>
  <c r="D120" i="1"/>
  <c r="D119" i="1"/>
  <c r="D118" i="1"/>
  <c r="D117" i="1"/>
  <c r="D116" i="1"/>
  <c r="D115" i="1"/>
  <c r="D114" i="1"/>
  <c r="D113" i="1"/>
  <c r="D112" i="1"/>
  <c r="D111" i="1"/>
  <c r="D110" i="1"/>
  <c r="D109" i="1"/>
  <c r="D108" i="1"/>
  <c r="D107" i="1"/>
  <c r="D106" i="1"/>
  <c r="D105" i="1"/>
  <c r="D104" i="1"/>
  <c r="D103" i="1"/>
  <c r="D102" i="1"/>
  <c r="D101" i="1"/>
  <c r="D100" i="1"/>
  <c r="D99" i="1"/>
  <c r="D98" i="1"/>
  <c r="D97" i="1"/>
  <c r="D96" i="1"/>
  <c r="D95" i="1"/>
  <c r="D94" i="1"/>
  <c r="D93" i="1"/>
  <c r="D92" i="1"/>
  <c r="D91" i="1"/>
  <c r="D90" i="1"/>
  <c r="D89" i="1"/>
  <c r="D88" i="1"/>
  <c r="D87" i="1"/>
  <c r="D86" i="1"/>
  <c r="D85" i="1"/>
  <c r="D84" i="1"/>
  <c r="D83" i="1"/>
  <c r="D82" i="1"/>
  <c r="D81" i="1"/>
  <c r="D80" i="1"/>
  <c r="D79" i="1"/>
  <c r="D78" i="1"/>
  <c r="D77" i="1"/>
  <c r="D76" i="1"/>
  <c r="D75" i="1"/>
  <c r="D74" i="1"/>
  <c r="D63" i="1"/>
  <c r="D62" i="1"/>
  <c r="D61" i="1"/>
  <c r="D60" i="1"/>
  <c r="D59" i="1"/>
  <c r="D58" i="1"/>
  <c r="D57" i="1"/>
  <c r="D56" i="1"/>
  <c r="D55" i="1"/>
  <c r="D54" i="1"/>
  <c r="D53" i="1"/>
  <c r="D52" i="1"/>
  <c r="D51" i="1"/>
  <c r="D50" i="1"/>
  <c r="D49" i="1"/>
  <c r="D48" i="1"/>
  <c r="D47" i="1"/>
  <c r="D46" i="1"/>
  <c r="D45" i="1"/>
  <c r="D44" i="1"/>
  <c r="D43" i="1"/>
  <c r="D42" i="1"/>
  <c r="D41" i="1"/>
  <c r="D40" i="1"/>
  <c r="D39" i="1"/>
  <c r="D38" i="1"/>
  <c r="D37" i="1"/>
  <c r="D36" i="1"/>
  <c r="D35" i="1"/>
  <c r="D34" i="1"/>
  <c r="D33" i="1"/>
  <c r="D32" i="1"/>
  <c r="D31" i="1"/>
  <c r="D30" i="1"/>
  <c r="D29" i="1"/>
  <c r="D28" i="1"/>
  <c r="D27" i="1"/>
  <c r="D26" i="1"/>
  <c r="D25" i="1"/>
  <c r="D24" i="1"/>
  <c r="D23" i="1"/>
  <c r="D22" i="1"/>
  <c r="D21" i="1"/>
  <c r="D20" i="1"/>
  <c r="D19" i="1"/>
  <c r="D18" i="1"/>
  <c r="D17" i="1"/>
  <c r="D16" i="1"/>
  <c r="D15" i="1"/>
  <c r="D14" i="1"/>
  <c r="D13" i="1"/>
  <c r="D12" i="1"/>
  <c r="D11" i="1"/>
  <c r="D10" i="1"/>
  <c r="D9" i="1"/>
  <c r="D8" i="1"/>
  <c r="D7" i="1"/>
  <c r="D6" i="1"/>
  <c r="D316" i="10"/>
  <c r="D315" i="10"/>
  <c r="D314" i="10"/>
  <c r="D313" i="10"/>
  <c r="D312" i="10"/>
  <c r="D311" i="10"/>
  <c r="D310" i="10"/>
  <c r="D309" i="10"/>
  <c r="D308" i="10"/>
  <c r="D307" i="10"/>
  <c r="D306" i="10"/>
  <c r="D305" i="10"/>
  <c r="D304" i="10"/>
  <c r="D303" i="10"/>
  <c r="D302" i="10"/>
  <c r="D301" i="10"/>
  <c r="D300" i="10"/>
  <c r="D295" i="10"/>
  <c r="D292" i="10"/>
  <c r="D291" i="10"/>
  <c r="D290" i="10"/>
  <c r="D289" i="10"/>
  <c r="D288" i="10"/>
  <c r="D287" i="10"/>
  <c r="D286" i="10"/>
  <c r="D285" i="10"/>
  <c r="D284" i="10"/>
  <c r="D283" i="10"/>
  <c r="D282" i="10"/>
  <c r="D281" i="10"/>
  <c r="D280" i="10"/>
  <c r="D279" i="10"/>
  <c r="D278" i="10"/>
  <c r="D277" i="10"/>
  <c r="D276" i="10"/>
  <c r="D275" i="10"/>
  <c r="D274" i="10"/>
  <c r="D273" i="10"/>
  <c r="D272" i="10"/>
  <c r="D271" i="10"/>
  <c r="D270" i="10"/>
  <c r="D269" i="10"/>
  <c r="D268" i="10"/>
  <c r="D267" i="10"/>
  <c r="D266" i="10"/>
  <c r="D265" i="10"/>
  <c r="D264" i="10"/>
  <c r="D263" i="10"/>
  <c r="D262" i="10"/>
  <c r="D261" i="10"/>
  <c r="D260" i="10"/>
  <c r="D259" i="10"/>
  <c r="D258" i="10"/>
  <c r="D257" i="10"/>
  <c r="D256" i="10"/>
  <c r="D255" i="10"/>
  <c r="D254" i="10"/>
  <c r="D253" i="10"/>
  <c r="D252" i="10"/>
  <c r="D251" i="10"/>
  <c r="D250" i="10"/>
  <c r="D249" i="10"/>
  <c r="D248" i="10"/>
  <c r="D247" i="10"/>
  <c r="D246" i="10"/>
  <c r="D237" i="10"/>
  <c r="D236" i="10"/>
  <c r="D235" i="10"/>
  <c r="D234" i="10"/>
  <c r="D233" i="10"/>
  <c r="D232" i="10"/>
  <c r="D231" i="10"/>
  <c r="D230" i="10"/>
  <c r="D229" i="10"/>
  <c r="D228" i="10"/>
  <c r="D227" i="10"/>
  <c r="D226" i="10"/>
  <c r="D225" i="10"/>
  <c r="D224" i="10"/>
  <c r="D223" i="10"/>
  <c r="D222" i="10"/>
  <c r="D219" i="10"/>
  <c r="D218" i="10"/>
  <c r="D217" i="10"/>
  <c r="D216" i="10"/>
  <c r="D215" i="10"/>
  <c r="D214" i="10"/>
  <c r="D213" i="10"/>
  <c r="D212" i="10"/>
  <c r="D211" i="10"/>
  <c r="D210" i="10"/>
  <c r="D209" i="10"/>
  <c r="D208" i="10"/>
  <c r="D207" i="10"/>
  <c r="D206" i="10"/>
  <c r="D205" i="10"/>
  <c r="D204" i="10"/>
  <c r="D203" i="10"/>
  <c r="D202" i="10"/>
  <c r="D201" i="10"/>
  <c r="D200" i="10"/>
  <c r="D199" i="10"/>
  <c r="D198" i="10"/>
  <c r="D197" i="10"/>
  <c r="D196" i="10"/>
  <c r="D195" i="10"/>
  <c r="D194" i="10"/>
  <c r="D193" i="10"/>
  <c r="D192" i="10"/>
  <c r="D191" i="10"/>
  <c r="D190" i="10"/>
  <c r="D189" i="10"/>
  <c r="D188" i="10"/>
  <c r="D187" i="10"/>
  <c r="D186" i="10"/>
  <c r="D185" i="10"/>
  <c r="D184" i="10"/>
  <c r="D183" i="10"/>
  <c r="D182" i="10"/>
  <c r="D181" i="10"/>
  <c r="D180" i="10"/>
  <c r="D179" i="10"/>
  <c r="D178" i="10"/>
  <c r="D177" i="10"/>
  <c r="D176" i="10"/>
  <c r="D175" i="10"/>
  <c r="D174" i="10"/>
  <c r="D173" i="10"/>
  <c r="D172" i="10"/>
  <c r="D171" i="10"/>
  <c r="D170" i="10"/>
  <c r="D169" i="10"/>
  <c r="D168" i="10"/>
  <c r="D167" i="10"/>
  <c r="D166" i="10"/>
  <c r="D165" i="10"/>
  <c r="D164" i="10"/>
  <c r="D163" i="10"/>
  <c r="D154" i="10"/>
  <c r="D153" i="10"/>
  <c r="D152" i="10"/>
  <c r="D151" i="10"/>
  <c r="D150" i="10"/>
  <c r="D149" i="10"/>
  <c r="D148" i="10"/>
  <c r="D147" i="10"/>
  <c r="D146" i="10"/>
  <c r="D145" i="10"/>
  <c r="D144" i="10"/>
  <c r="D143" i="10"/>
  <c r="D142" i="10"/>
  <c r="D141" i="10"/>
  <c r="D140" i="10"/>
  <c r="D139" i="10"/>
  <c r="D138" i="10"/>
  <c r="D137" i="10"/>
  <c r="D136" i="10"/>
  <c r="D135" i="10"/>
  <c r="D134" i="10"/>
  <c r="D133" i="10"/>
  <c r="D132" i="10"/>
  <c r="D131" i="10"/>
  <c r="D130" i="10"/>
  <c r="D129" i="10"/>
  <c r="D128" i="10"/>
  <c r="D127" i="10"/>
  <c r="D126" i="10"/>
  <c r="D125" i="10"/>
  <c r="D124" i="10"/>
  <c r="D123" i="10"/>
  <c r="D122" i="10"/>
  <c r="D121" i="10"/>
  <c r="D120" i="10"/>
  <c r="D119" i="10"/>
  <c r="D118" i="10"/>
  <c r="D117" i="10"/>
  <c r="D116" i="10"/>
  <c r="D115" i="10"/>
  <c r="D114" i="10"/>
  <c r="D113" i="10"/>
  <c r="D112" i="10"/>
  <c r="D111" i="10"/>
  <c r="D110" i="10"/>
  <c r="D109" i="10"/>
  <c r="D108" i="10"/>
  <c r="D107" i="10"/>
  <c r="D106" i="10"/>
  <c r="D105" i="10"/>
  <c r="D104" i="10"/>
  <c r="D103" i="10"/>
  <c r="D102" i="10"/>
  <c r="D101" i="10"/>
  <c r="D100" i="10"/>
  <c r="D99" i="10"/>
  <c r="D98" i="10"/>
  <c r="D97" i="10"/>
  <c r="D96" i="10"/>
  <c r="D95" i="10"/>
  <c r="D94" i="10"/>
  <c r="D93" i="10"/>
  <c r="D92" i="10"/>
  <c r="D91" i="10"/>
  <c r="D90" i="10"/>
  <c r="D89" i="10"/>
  <c r="D88" i="10"/>
  <c r="D87" i="10"/>
  <c r="D86" i="10"/>
  <c r="D77" i="10"/>
  <c r="D76" i="10"/>
  <c r="D75" i="10"/>
  <c r="D74" i="10"/>
  <c r="D73" i="10"/>
  <c r="D72" i="10"/>
  <c r="D71" i="10"/>
  <c r="D70" i="10"/>
  <c r="D69" i="10"/>
  <c r="D68" i="10"/>
  <c r="D67" i="10"/>
  <c r="D66" i="10"/>
  <c r="D65" i="10"/>
  <c r="D64" i="10"/>
  <c r="D63" i="10"/>
  <c r="D62" i="10"/>
  <c r="D61" i="10"/>
  <c r="D60" i="10"/>
  <c r="D59" i="10"/>
  <c r="D58" i="10"/>
  <c r="D57" i="10"/>
  <c r="D56" i="10"/>
  <c r="D55" i="10"/>
  <c r="D54" i="10"/>
  <c r="D53" i="10"/>
  <c r="D52" i="10"/>
  <c r="D51" i="10"/>
  <c r="D50" i="10"/>
  <c r="D49" i="10"/>
  <c r="D48" i="10"/>
  <c r="D47" i="10"/>
  <c r="D46" i="10"/>
  <c r="D45" i="10"/>
  <c r="D44" i="10"/>
  <c r="D43" i="10"/>
  <c r="D42" i="10"/>
  <c r="D41" i="10"/>
  <c r="D40" i="10"/>
  <c r="D39" i="10"/>
  <c r="D38" i="10"/>
  <c r="D37" i="10"/>
  <c r="D36" i="10"/>
  <c r="D35" i="10"/>
  <c r="D34" i="10"/>
  <c r="D33" i="10"/>
  <c r="D32" i="10"/>
  <c r="D31" i="10"/>
  <c r="D30" i="10"/>
  <c r="D29" i="10"/>
  <c r="D28" i="10"/>
  <c r="D27" i="10"/>
  <c r="D26" i="10"/>
  <c r="D25" i="10"/>
  <c r="D24" i="10"/>
  <c r="D23" i="10"/>
  <c r="D22" i="10"/>
  <c r="D21" i="10"/>
  <c r="D20" i="10"/>
  <c r="D19" i="10"/>
  <c r="D18" i="10"/>
  <c r="D17" i="10"/>
  <c r="D16" i="10"/>
  <c r="D15" i="10"/>
  <c r="D14" i="10"/>
  <c r="D13" i="10"/>
  <c r="D12" i="10"/>
  <c r="D11" i="10"/>
  <c r="F66" i="11"/>
  <c r="E111" i="11"/>
  <c r="E110" i="11"/>
  <c r="E109" i="11"/>
  <c r="E108" i="11"/>
  <c r="E107" i="11"/>
  <c r="E104" i="11"/>
  <c r="E102" i="11"/>
  <c r="E100" i="11"/>
  <c r="E98" i="11"/>
  <c r="E95" i="11"/>
  <c r="E94" i="11"/>
  <c r="E91" i="11"/>
  <c r="E89" i="11"/>
  <c r="E88" i="11"/>
  <c r="E86" i="11"/>
  <c r="E85" i="11"/>
  <c r="E83" i="11"/>
  <c r="E82" i="11"/>
  <c r="E80" i="11"/>
  <c r="E79" i="11"/>
  <c r="E77" i="11"/>
  <c r="E76" i="11"/>
  <c r="E58" i="11"/>
  <c r="E57" i="11"/>
  <c r="E56" i="11"/>
  <c r="E53" i="11"/>
  <c r="E52" i="11"/>
  <c r="E50" i="11"/>
  <c r="E49" i="11"/>
  <c r="E46" i="11"/>
  <c r="E45" i="11"/>
  <c r="E44" i="11"/>
  <c r="E43" i="11"/>
  <c r="E42" i="11"/>
  <c r="E41" i="11"/>
  <c r="E40" i="11"/>
  <c r="E39" i="11"/>
  <c r="E38" i="11"/>
  <c r="E37" i="11"/>
  <c r="E36" i="11"/>
  <c r="E35" i="11"/>
  <c r="E32" i="11"/>
  <c r="E29" i="11"/>
  <c r="E28" i="11"/>
  <c r="E27" i="11"/>
  <c r="E26" i="11"/>
  <c r="E23" i="11"/>
  <c r="E22" i="11"/>
  <c r="E19" i="11"/>
  <c r="E16" i="11"/>
  <c r="E15" i="11"/>
  <c r="E14" i="11"/>
  <c r="E9" i="11"/>
  <c r="E10" i="11"/>
  <c r="E8" i="11"/>
  <c r="F64" i="1" l="1"/>
  <c r="F71" i="1" s="1"/>
  <c r="G64" i="1"/>
  <c r="E64" i="1"/>
  <c r="F61" i="8"/>
  <c r="G61" i="8"/>
  <c r="E61" i="8"/>
  <c r="F155" i="10"/>
  <c r="G155" i="10"/>
  <c r="E155" i="10"/>
  <c r="F78" i="10"/>
  <c r="G78" i="10"/>
  <c r="E78" i="10"/>
  <c r="G66" i="11"/>
  <c r="H66" i="11"/>
  <c r="H73" i="11" s="1"/>
  <c r="F73" i="11"/>
  <c r="G368" i="15"/>
  <c r="E14" i="14" s="1"/>
  <c r="E304" i="15"/>
  <c r="E368" i="15" s="1"/>
  <c r="C14" i="14" s="1"/>
  <c r="F304" i="15"/>
  <c r="F368" i="15" s="1"/>
  <c r="D14" i="14" s="1"/>
  <c r="G304" i="15"/>
  <c r="F74" i="15"/>
  <c r="F80" i="15" s="1"/>
  <c r="G74" i="15"/>
  <c r="E74" i="15"/>
  <c r="G57" i="22"/>
  <c r="D24" i="14" s="1"/>
  <c r="H57" i="22"/>
  <c r="E24" i="14" s="1"/>
  <c r="F57" i="22"/>
  <c r="C24" i="14" s="1"/>
  <c r="F69" i="18"/>
  <c r="D18" i="14" s="1"/>
  <c r="G69" i="18"/>
  <c r="E18" i="14" s="1"/>
  <c r="E69" i="18"/>
  <c r="C18" i="14" s="1"/>
  <c r="F61" i="24"/>
  <c r="G61" i="24"/>
  <c r="E61" i="24"/>
  <c r="F64" i="16"/>
  <c r="G64" i="16"/>
  <c r="E64" i="16"/>
  <c r="E26" i="14"/>
  <c r="C26" i="14"/>
  <c r="G65" i="17"/>
  <c r="G72" i="17" s="1"/>
  <c r="F65" i="17"/>
  <c r="F72" i="17" s="1"/>
  <c r="G57" i="23"/>
  <c r="D26" i="14" s="1"/>
  <c r="H57" i="23"/>
  <c r="F57" i="23"/>
  <c r="G75" i="20"/>
  <c r="H75" i="20"/>
  <c r="F75" i="20"/>
  <c r="G90" i="19"/>
  <c r="E274" i="19"/>
  <c r="F90" i="19"/>
  <c r="E90" i="19"/>
  <c r="F129" i="1" l="1"/>
  <c r="G73" i="11"/>
  <c r="G125" i="11" s="1"/>
  <c r="D6" i="14" s="1"/>
  <c r="F125" i="11"/>
  <c r="C6" i="14" s="1"/>
  <c r="H125" i="11"/>
  <c r="E6" i="14" s="1"/>
  <c r="E71" i="1"/>
  <c r="E129" i="1" s="1"/>
  <c r="G71" i="1"/>
  <c r="F144" i="15"/>
  <c r="G80" i="15"/>
  <c r="E80" i="15"/>
  <c r="F68" i="24"/>
  <c r="F121" i="24" s="1"/>
  <c r="F128" i="24" s="1"/>
  <c r="F170" i="24" s="1"/>
  <c r="D16" i="14" s="1"/>
  <c r="E68" i="24"/>
  <c r="E121" i="24" s="1"/>
  <c r="E128" i="24" s="1"/>
  <c r="C16" i="14" s="1"/>
  <c r="G125" i="17"/>
  <c r="F125" i="17"/>
  <c r="G96" i="24"/>
  <c r="G52" i="24"/>
  <c r="G51" i="24"/>
  <c r="G6" i="24"/>
  <c r="G5" i="24"/>
  <c r="G68" i="24" s="1"/>
  <c r="G129" i="1" l="1"/>
  <c r="E136" i="1"/>
  <c r="F136" i="1"/>
  <c r="F150" i="15"/>
  <c r="F219" i="15" s="1"/>
  <c r="F225" i="15" s="1"/>
  <c r="G144" i="15"/>
  <c r="E144" i="15"/>
  <c r="E150" i="15" s="1"/>
  <c r="E219" i="15" s="1"/>
  <c r="E225" i="15" s="1"/>
  <c r="G121" i="24"/>
  <c r="G128" i="24" s="1"/>
  <c r="G170" i="24" s="1"/>
  <c r="E16" i="14" s="1"/>
  <c r="H8" i="23"/>
  <c r="F194" i="1" l="1"/>
  <c r="F201" i="1" s="1"/>
  <c r="E194" i="1"/>
  <c r="G136" i="1"/>
  <c r="G150" i="15"/>
  <c r="G219" i="15" s="1"/>
  <c r="G225" i="15" s="1"/>
  <c r="H8" i="22"/>
  <c r="F259" i="1" l="1"/>
  <c r="G194" i="1"/>
  <c r="G201" i="1" s="1"/>
  <c r="E201" i="1"/>
  <c r="E259" i="1" s="1"/>
  <c r="A116" i="20"/>
  <c r="A114" i="20"/>
  <c r="A104" i="20"/>
  <c r="A102" i="20"/>
  <c r="A164" i="20"/>
  <c r="A162" i="20"/>
  <c r="A160" i="20"/>
  <c r="A158" i="20"/>
  <c r="A147" i="20"/>
  <c r="A143" i="20"/>
  <c r="A141" i="20"/>
  <c r="A139" i="20"/>
  <c r="A137" i="20"/>
  <c r="A135" i="20"/>
  <c r="A108" i="20"/>
  <c r="A106" i="20"/>
  <c r="A96" i="20"/>
  <c r="A90" i="20"/>
  <c r="A88" i="20"/>
  <c r="A86" i="20"/>
  <c r="A84" i="20"/>
  <c r="A73" i="20"/>
  <c r="A71" i="20"/>
  <c r="A69" i="20"/>
  <c r="A67" i="20"/>
  <c r="A65" i="20"/>
  <c r="A63" i="20"/>
  <c r="A59" i="20"/>
  <c r="A57" i="20"/>
  <c r="A55" i="20"/>
  <c r="A51" i="20"/>
  <c r="A49" i="20"/>
  <c r="A47" i="20"/>
  <c r="A43" i="20"/>
  <c r="A41" i="20"/>
  <c r="A35" i="20"/>
  <c r="A33" i="20"/>
  <c r="A31" i="20"/>
  <c r="A29" i="20"/>
  <c r="A25" i="20"/>
  <c r="A23" i="20"/>
  <c r="A19" i="20"/>
  <c r="A17" i="20"/>
  <c r="A15" i="20"/>
  <c r="A13" i="20"/>
  <c r="A11" i="20"/>
  <c r="A9" i="20"/>
  <c r="H82" i="20"/>
  <c r="A334" i="19"/>
  <c r="A337" i="19"/>
  <c r="A338" i="19"/>
  <c r="A339" i="19"/>
  <c r="A340" i="19"/>
  <c r="A341" i="19"/>
  <c r="A342" i="19"/>
  <c r="A343" i="19"/>
  <c r="A310" i="19"/>
  <c r="A315" i="19"/>
  <c r="A320" i="19"/>
  <c r="A174" i="19"/>
  <c r="A235" i="19"/>
  <c r="A239" i="19"/>
  <c r="A243" i="19"/>
  <c r="A211" i="19"/>
  <c r="A187" i="19"/>
  <c r="F266" i="1" l="1"/>
  <c r="E266" i="1"/>
  <c r="G259" i="1"/>
  <c r="H148" i="20"/>
  <c r="H155" i="20" s="1"/>
  <c r="G82" i="20"/>
  <c r="F82" i="20"/>
  <c r="F97" i="19"/>
  <c r="G97" i="19"/>
  <c r="A7" i="19"/>
  <c r="A254" i="19"/>
  <c r="A250" i="19"/>
  <c r="A246" i="19"/>
  <c r="A151" i="19"/>
  <c r="A144" i="19"/>
  <c r="A134" i="19"/>
  <c r="A128" i="19"/>
  <c r="A120" i="19"/>
  <c r="A113" i="19"/>
  <c r="A106" i="19"/>
  <c r="A79" i="19"/>
  <c r="A74" i="19"/>
  <c r="A59" i="19"/>
  <c r="A40" i="19"/>
  <c r="A22" i="19"/>
  <c r="E324" i="1" l="1"/>
  <c r="G266" i="1"/>
  <c r="G324" i="1" s="1"/>
  <c r="F324" i="1"/>
  <c r="G148" i="20"/>
  <c r="G155" i="20" s="1"/>
  <c r="H166" i="20"/>
  <c r="E22" i="14" s="1"/>
  <c r="F148" i="20"/>
  <c r="E97" i="19"/>
  <c r="E175" i="19" s="1"/>
  <c r="G175" i="19"/>
  <c r="G182" i="19" s="1"/>
  <c r="F175" i="19"/>
  <c r="A8" i="19"/>
  <c r="G8" i="18"/>
  <c r="G7" i="18"/>
  <c r="F155" i="20" l="1"/>
  <c r="F166" i="20"/>
  <c r="C22" i="14" s="1"/>
  <c r="G166" i="20"/>
  <c r="D22" i="14" s="1"/>
  <c r="F331" i="1"/>
  <c r="G331" i="1"/>
  <c r="E331" i="1"/>
  <c r="F182" i="19"/>
  <c r="F274" i="19" s="1"/>
  <c r="F281" i="19" s="1"/>
  <c r="F344" i="19" s="1"/>
  <c r="D20" i="14" s="1"/>
  <c r="G274" i="19"/>
  <c r="G281" i="19" s="1"/>
  <c r="G344" i="19" s="1"/>
  <c r="E20" i="14" s="1"/>
  <c r="A9" i="19"/>
  <c r="E182" i="19"/>
  <c r="G34" i="17"/>
  <c r="H34" i="17"/>
  <c r="F34" i="17"/>
  <c r="H32" i="17"/>
  <c r="G32" i="17"/>
  <c r="F32" i="17"/>
  <c r="H172" i="17"/>
  <c r="H171" i="17"/>
  <c r="H170" i="17"/>
  <c r="H155" i="17"/>
  <c r="H154" i="17"/>
  <c r="H135" i="17"/>
  <c r="H7" i="17"/>
  <c r="G8" i="16"/>
  <c r="F389" i="1" l="1"/>
  <c r="E389" i="1"/>
  <c r="E396" i="1" s="1"/>
  <c r="E453" i="1" s="1"/>
  <c r="E460" i="1" s="1"/>
  <c r="G389" i="1"/>
  <c r="G396" i="1" s="1"/>
  <c r="G453" i="1" s="1"/>
  <c r="G460" i="1" s="1"/>
  <c r="G518" i="1" s="1"/>
  <c r="G525" i="1" s="1"/>
  <c r="G582" i="1" s="1"/>
  <c r="H65" i="17"/>
  <c r="H72" i="17" s="1"/>
  <c r="F132" i="17"/>
  <c r="F181" i="17" s="1"/>
  <c r="C28" i="14" s="1"/>
  <c r="G132" i="17"/>
  <c r="D28" i="14" s="1"/>
  <c r="A10" i="19"/>
  <c r="E281" i="19"/>
  <c r="E344" i="19" s="1"/>
  <c r="C20" i="14" s="1"/>
  <c r="E518" i="1" l="1"/>
  <c r="E525" i="1" s="1"/>
  <c r="E582" i="1" s="1"/>
  <c r="E589" i="1" s="1"/>
  <c r="F396" i="1"/>
  <c r="H125" i="17"/>
  <c r="A11" i="19"/>
  <c r="A68" i="11"/>
  <c r="E647" i="1" l="1"/>
  <c r="E654" i="1" s="1"/>
  <c r="E712" i="1" s="1"/>
  <c r="E719" i="1" s="1"/>
  <c r="E777" i="1" s="1"/>
  <c r="F453" i="1"/>
  <c r="F460" i="1" s="1"/>
  <c r="H132" i="17"/>
  <c r="H181" i="17" s="1"/>
  <c r="E28" i="14" s="1"/>
  <c r="G589" i="1"/>
  <c r="A12" i="19"/>
  <c r="F518" i="1" l="1"/>
  <c r="F525" i="1" s="1"/>
  <c r="G647" i="1"/>
  <c r="G654" i="1" s="1"/>
  <c r="A13" i="19"/>
  <c r="A14" i="19" s="1"/>
  <c r="A15" i="19" s="1"/>
  <c r="G712" i="1" l="1"/>
  <c r="G719" i="1" s="1"/>
  <c r="G777" i="1" s="1"/>
  <c r="F582" i="1"/>
  <c r="F589" i="1" s="1"/>
  <c r="A16" i="19"/>
  <c r="F647" i="1" l="1"/>
  <c r="F654" i="1" s="1"/>
  <c r="F712" i="1" s="1"/>
  <c r="F719" i="1" s="1"/>
  <c r="F777" i="1" s="1"/>
  <c r="A17" i="19"/>
  <c r="A18" i="19" s="1"/>
  <c r="A19" i="19" s="1"/>
  <c r="A20" i="19" l="1"/>
  <c r="A21" i="19" s="1"/>
  <c r="A23" i="19" s="1"/>
  <c r="A24" i="19" s="1"/>
  <c r="A25" i="19" s="1"/>
  <c r="A26" i="19" s="1"/>
  <c r="A27" i="19" s="1"/>
  <c r="A28" i="19" s="1"/>
  <c r="A29" i="19" s="1"/>
  <c r="A30" i="19" s="1"/>
  <c r="A31" i="19" s="1"/>
  <c r="A32" i="19" s="1"/>
  <c r="A33" i="19" s="1"/>
  <c r="A34" i="19" s="1"/>
  <c r="A35" i="19" s="1"/>
  <c r="A36" i="19" s="1"/>
  <c r="A37" i="19" s="1"/>
  <c r="A38" i="19" s="1"/>
  <c r="A39" i="19" s="1"/>
  <c r="A41" i="19" s="1"/>
  <c r="A42" i="19" s="1"/>
  <c r="A43" i="19" s="1"/>
  <c r="A44" i="19" s="1"/>
  <c r="A45" i="19" s="1"/>
  <c r="A46" i="19" s="1"/>
  <c r="A47" i="19" s="1"/>
  <c r="A48" i="19" s="1"/>
  <c r="A49" i="19" s="1"/>
  <c r="A50" i="19" s="1"/>
  <c r="A51" i="19" s="1"/>
  <c r="A52" i="19" s="1"/>
  <c r="A53" i="19" s="1"/>
  <c r="A54" i="19" s="1"/>
  <c r="A55" i="19" s="1"/>
  <c r="A56" i="19" s="1"/>
  <c r="A57" i="19" s="1"/>
  <c r="A58" i="19" s="1"/>
  <c r="A60" i="19" s="1"/>
  <c r="A61" i="19" s="1"/>
  <c r="A62" i="19" s="1"/>
  <c r="A63" i="19" s="1"/>
  <c r="A64" i="19" s="1"/>
  <c r="A65" i="19" s="1"/>
  <c r="A66" i="19" s="1"/>
  <c r="A67" i="19" s="1"/>
  <c r="A68" i="19" s="1"/>
  <c r="A69" i="19" s="1"/>
  <c r="A70" i="19" s="1"/>
  <c r="A71" i="19" s="1"/>
  <c r="A72" i="19" s="1"/>
  <c r="A73" i="19" s="1"/>
  <c r="A75" i="19" s="1"/>
  <c r="A76" i="19" s="1"/>
  <c r="A77" i="19" s="1"/>
  <c r="A78" i="19" s="1"/>
  <c r="A80" i="19" s="1"/>
  <c r="A81" i="19" s="1"/>
  <c r="A82" i="19" s="1"/>
  <c r="A83" i="19" s="1"/>
  <c r="A84" i="19" s="1"/>
  <c r="A85" i="19" s="1"/>
  <c r="A86" i="19" s="1"/>
  <c r="A87" i="19" s="1"/>
  <c r="A88" i="19" s="1"/>
  <c r="A99" i="19" l="1"/>
  <c r="A100" i="19" l="1"/>
  <c r="A101" i="19" s="1"/>
  <c r="A102" i="19" l="1"/>
  <c r="A103" i="19" s="1"/>
  <c r="A104" i="19" l="1"/>
  <c r="A105" i="19" s="1"/>
  <c r="A107" i="19" l="1"/>
  <c r="A108" i="19" l="1"/>
  <c r="A109" i="19" l="1"/>
  <c r="A110" i="19" l="1"/>
  <c r="A111" i="19" l="1"/>
  <c r="A112" i="19" l="1"/>
  <c r="A114" i="19" s="1"/>
  <c r="A115" i="19" s="1"/>
  <c r="A116" i="19" s="1"/>
  <c r="A117" i="19" s="1"/>
  <c r="A118" i="19" s="1"/>
  <c r="A119" i="19" s="1"/>
  <c r="A121" i="19" s="1"/>
  <c r="A122" i="19" s="1"/>
  <c r="A123" i="19" s="1"/>
  <c r="A124" i="19" s="1"/>
  <c r="A125" i="19" s="1"/>
  <c r="A126" i="19" s="1"/>
  <c r="A127" i="19" s="1"/>
  <c r="A129" i="19" s="1"/>
  <c r="A130" i="19" s="1"/>
  <c r="A131" i="19" s="1"/>
  <c r="A132" i="19" s="1"/>
  <c r="A133" i="19" s="1"/>
  <c r="A135" i="19" s="1"/>
  <c r="A136" i="19" s="1"/>
  <c r="A137" i="19" s="1"/>
  <c r="A138" i="19" s="1"/>
  <c r="A139" i="19" s="1"/>
  <c r="A140" i="19" s="1"/>
  <c r="A141" i="19" s="1"/>
  <c r="A142" i="19" s="1"/>
  <c r="A143" i="19" s="1"/>
  <c r="A145" i="19" s="1"/>
  <c r="A146" i="19" s="1"/>
  <c r="A147" i="19" s="1"/>
  <c r="A148" i="19" s="1"/>
  <c r="A149" i="19" s="1"/>
  <c r="A150" i="19" s="1"/>
  <c r="A152" i="19" s="1"/>
  <c r="A153" i="19" s="1"/>
  <c r="A154" i="19" s="1"/>
  <c r="A155" i="19" s="1"/>
  <c r="A156" i="19" s="1"/>
  <c r="A157" i="19" s="1"/>
  <c r="A158" i="19" s="1"/>
  <c r="A159" i="19" s="1"/>
  <c r="A160" i="19" s="1"/>
  <c r="A161" i="19" s="1"/>
  <c r="A162" i="19" s="1"/>
  <c r="A163" i="19" s="1"/>
  <c r="A164" i="19" l="1"/>
  <c r="A165" i="19" l="1"/>
  <c r="A166" i="19" s="1"/>
  <c r="A167" i="19" s="1"/>
  <c r="A168" i="19" s="1"/>
  <c r="A169" i="19" s="1"/>
  <c r="A170" i="19" s="1"/>
  <c r="A171" i="19" s="1"/>
  <c r="A184" i="19" l="1"/>
  <c r="A185" i="19" s="1"/>
  <c r="A186" i="19" s="1"/>
  <c r="A188" i="19" s="1"/>
  <c r="A189" i="19" l="1"/>
  <c r="A190" i="19" s="1"/>
  <c r="A191" i="19" l="1"/>
  <c r="A192" i="19" s="1"/>
  <c r="A193" i="19" s="1"/>
  <c r="A194" i="19" s="1"/>
  <c r="A195" i="19" l="1"/>
  <c r="A196" i="19" l="1"/>
  <c r="A197" i="19" l="1"/>
  <c r="A198" i="19" s="1"/>
  <c r="A199" i="19" l="1"/>
  <c r="A200" i="19" s="1"/>
  <c r="A201" i="19" s="1"/>
  <c r="A202" i="19" l="1"/>
  <c r="A203" i="19" s="1"/>
  <c r="A204" i="19" s="1"/>
  <c r="A205" i="19" s="1"/>
  <c r="A206" i="19" s="1"/>
  <c r="A207" i="19" s="1"/>
  <c r="A208" i="19" s="1"/>
  <c r="A209" i="19" s="1"/>
  <c r="A210" i="19" s="1"/>
  <c r="A212" i="19" s="1"/>
  <c r="A213" i="19" s="1"/>
  <c r="A214" i="19" s="1"/>
  <c r="A215" i="19" s="1"/>
  <c r="A216" i="19" s="1"/>
  <c r="A217" i="19" s="1"/>
  <c r="A218" i="19" s="1"/>
  <c r="A219" i="19" s="1"/>
  <c r="A220" i="19" s="1"/>
  <c r="A221" i="19" s="1"/>
  <c r="A222" i="19" s="1"/>
  <c r="A223" i="19" s="1"/>
  <c r="A224" i="19" s="1"/>
  <c r="A225" i="19" s="1"/>
  <c r="A226" i="19" s="1"/>
  <c r="A227" i="19" s="1"/>
  <c r="A228" i="19" s="1"/>
  <c r="A229" i="19" s="1"/>
  <c r="A230" i="19" s="1"/>
  <c r="A231" i="19" s="1"/>
  <c r="A232" i="19" s="1"/>
  <c r="A233" i="19" s="1"/>
  <c r="A234" i="19" s="1"/>
  <c r="A236" i="19" s="1"/>
  <c r="A237" i="19" s="1"/>
  <c r="A238" i="19" s="1"/>
  <c r="A240" i="19" s="1"/>
  <c r="A241" i="19" s="1"/>
  <c r="A242" i="19" s="1"/>
  <c r="A244" i="19" s="1"/>
  <c r="A245" i="19" s="1"/>
  <c r="A247" i="19" s="1"/>
  <c r="A248" i="19" s="1"/>
  <c r="A249" i="19" s="1"/>
  <c r="A251" i="19" s="1"/>
  <c r="A252" i="19" s="1"/>
  <c r="A253" i="19" s="1"/>
  <c r="A255" i="19" s="1"/>
  <c r="A256" i="19" s="1"/>
  <c r="A257" i="19" s="1"/>
  <c r="A258" i="19" s="1"/>
  <c r="A259" i="19" s="1"/>
  <c r="A260" i="19" s="1"/>
  <c r="A261" i="19" s="1"/>
  <c r="A262" i="19" s="1"/>
  <c r="F85" i="10"/>
  <c r="G85" i="10"/>
  <c r="E85" i="10"/>
  <c r="E162" i="10" s="1"/>
  <c r="E238" i="10" l="1"/>
  <c r="A264" i="19"/>
  <c r="A265" i="19" s="1"/>
  <c r="A266" i="19" s="1"/>
  <c r="A267" i="19" s="1"/>
  <c r="A268" i="19" s="1"/>
  <c r="A269" i="19" s="1"/>
  <c r="A270" i="19" s="1"/>
  <c r="A271" i="19" s="1"/>
  <c r="G162" i="10"/>
  <c r="F162" i="10"/>
  <c r="F238" i="10" l="1"/>
  <c r="F319" i="10" s="1"/>
  <c r="E245" i="10"/>
  <c r="G238" i="10"/>
  <c r="G245" i="10" s="1"/>
  <c r="A272" i="19"/>
  <c r="A273" i="19" s="1"/>
  <c r="A283" i="19" s="1"/>
  <c r="A284" i="19" s="1"/>
  <c r="A285" i="19" s="1"/>
  <c r="A286" i="19" s="1"/>
  <c r="A287" i="19" s="1"/>
  <c r="A288" i="19" s="1"/>
  <c r="A289" i="19" s="1"/>
  <c r="A290" i="19" s="1"/>
  <c r="A291" i="19" s="1"/>
  <c r="A292" i="19" s="1"/>
  <c r="A294" i="19" s="1"/>
  <c r="A295" i="19" s="1"/>
  <c r="A296" i="19" s="1"/>
  <c r="A297" i="19" s="1"/>
  <c r="A298" i="19" s="1"/>
  <c r="A299" i="19" s="1"/>
  <c r="A300" i="19" s="1"/>
  <c r="A301" i="19" s="1"/>
  <c r="A302" i="19" s="1"/>
  <c r="A303" i="19" s="1"/>
  <c r="A304" i="19" s="1"/>
  <c r="A305" i="19" s="1"/>
  <c r="A306" i="19" s="1"/>
  <c r="A307" i="19" s="1"/>
  <c r="A308" i="19" s="1"/>
  <c r="A309" i="19" s="1"/>
  <c r="A311" i="19" s="1"/>
  <c r="A312" i="19" s="1"/>
  <c r="A313" i="19" s="1"/>
  <c r="A314" i="19" s="1"/>
  <c r="A316" i="19" s="1"/>
  <c r="A317" i="19" s="1"/>
  <c r="A318" i="19" s="1"/>
  <c r="A319" i="19" s="1"/>
  <c r="A321" i="19" s="1"/>
  <c r="A322" i="19" s="1"/>
  <c r="A323" i="19" s="1"/>
  <c r="A324" i="19" s="1"/>
  <c r="A325" i="19" s="1"/>
  <c r="A326" i="19" s="1"/>
  <c r="A327" i="19" s="1"/>
  <c r="A328" i="19" s="1"/>
  <c r="A329" i="19" s="1"/>
  <c r="A330" i="19" s="1"/>
  <c r="A331" i="19" s="1"/>
  <c r="A332" i="19" s="1"/>
  <c r="A333" i="19" s="1"/>
  <c r="A335" i="19" s="1"/>
  <c r="A336" i="19" s="1"/>
  <c r="F245" i="10"/>
  <c r="E68" i="8"/>
  <c r="E135" i="8" s="1"/>
  <c r="C10" i="14" s="1"/>
  <c r="F68" i="8"/>
  <c r="F135" i="8" s="1"/>
  <c r="D10" i="14" s="1"/>
  <c r="G68" i="8"/>
  <c r="G135" i="8" s="1"/>
  <c r="E10" i="14" s="1"/>
  <c r="G784" i="1"/>
  <c r="G841" i="1" s="1"/>
  <c r="G848" i="1" s="1"/>
  <c r="G905" i="1" s="1"/>
  <c r="F784" i="1"/>
  <c r="F841" i="1" s="1"/>
  <c r="F848" i="1" s="1"/>
  <c r="F905" i="1" s="1"/>
  <c r="E784" i="1"/>
  <c r="E841" i="1" s="1"/>
  <c r="E848" i="1" s="1"/>
  <c r="E905" i="1" s="1"/>
  <c r="D8" i="14" l="1"/>
  <c r="G319" i="10"/>
  <c r="E8" i="14" s="1"/>
  <c r="E319" i="10"/>
  <c r="C8" i="14" s="1"/>
  <c r="F912" i="1"/>
  <c r="F970" i="1" s="1"/>
  <c r="E912" i="1"/>
  <c r="E970" i="1" s="1"/>
  <c r="G912" i="1" l="1"/>
  <c r="G970" i="1" s="1"/>
  <c r="G977" i="1" s="1"/>
  <c r="G1034" i="1" s="1"/>
  <c r="G1041" i="1" s="1"/>
  <c r="G1099" i="1" s="1"/>
  <c r="G1106" i="1" s="1"/>
  <c r="G1165" i="1" s="1"/>
  <c r="G1172" i="1" s="1"/>
  <c r="G1231" i="1" s="1"/>
  <c r="G1238" i="1" s="1"/>
  <c r="G1297" i="1" s="1"/>
  <c r="G1304" i="1" s="1"/>
  <c r="G1364" i="1" s="1"/>
  <c r="G1371" i="1" s="1"/>
  <c r="G1430" i="1" s="1"/>
  <c r="G1437" i="1" s="1"/>
  <c r="G1495" i="1" s="1"/>
  <c r="G1502" i="1" s="1"/>
  <c r="G1561" i="1" s="1"/>
  <c r="G1568" i="1" s="1"/>
  <c r="G1627" i="1" s="1"/>
  <c r="G1634" i="1" s="1"/>
  <c r="G1693" i="1" s="1"/>
  <c r="G1700" i="1" s="1"/>
  <c r="G1757" i="1" s="1"/>
  <c r="E12" i="14" s="1"/>
  <c r="E32" i="14" s="1"/>
  <c r="E977" i="1"/>
  <c r="E1034" i="1" s="1"/>
  <c r="E1041" i="1" s="1"/>
  <c r="E1099" i="1" s="1"/>
  <c r="E1106" i="1" s="1"/>
  <c r="E1165" i="1" s="1"/>
  <c r="E1172" i="1" s="1"/>
  <c r="E1231" i="1" s="1"/>
  <c r="E1238" i="1" s="1"/>
  <c r="E1297" i="1" s="1"/>
  <c r="E1304" i="1" s="1"/>
  <c r="E1364" i="1" s="1"/>
  <c r="E1371" i="1" s="1"/>
  <c r="E1430" i="1" s="1"/>
  <c r="E1437" i="1" s="1"/>
  <c r="E1495" i="1" s="1"/>
  <c r="E1502" i="1" s="1"/>
  <c r="E1561" i="1" s="1"/>
  <c r="E1568" i="1" s="1"/>
  <c r="E1627" i="1" s="1"/>
  <c r="E1634" i="1" s="1"/>
  <c r="E1693" i="1" s="1"/>
  <c r="E1700" i="1" s="1"/>
  <c r="E1757" i="1" s="1"/>
  <c r="C12" i="14" s="1"/>
  <c r="C32" i="14" s="1"/>
  <c r="F977" i="1"/>
  <c r="F1034" i="1" s="1"/>
  <c r="F1041" i="1" s="1"/>
  <c r="F1099" i="1" s="1"/>
  <c r="F1106" i="1" s="1"/>
  <c r="F1165" i="1" s="1"/>
  <c r="F1172" i="1" s="1"/>
  <c r="F1231" i="1" s="1"/>
  <c r="F1238" i="1" s="1"/>
  <c r="F1297" i="1" s="1"/>
  <c r="F1304" i="1" s="1"/>
  <c r="F1364" i="1" s="1"/>
  <c r="F1371" i="1" s="1"/>
  <c r="F1430" i="1" s="1"/>
  <c r="F1437" i="1" s="1"/>
  <c r="F1495" i="1" s="1"/>
  <c r="F1502" i="1" s="1"/>
  <c r="F1561" i="1" s="1"/>
  <c r="F1568" i="1" s="1"/>
  <c r="F1627" i="1" s="1"/>
  <c r="F1634" i="1" s="1"/>
  <c r="F1693" i="1" s="1"/>
  <c r="F1700" i="1" s="1"/>
  <c r="F1757" i="1" s="1"/>
  <c r="D12" i="14" s="1"/>
  <c r="D32" i="14" s="1"/>
</calcChain>
</file>

<file path=xl/sharedStrings.xml><?xml version="1.0" encoding="utf-8"?>
<sst xmlns="http://schemas.openxmlformats.org/spreadsheetml/2006/main" count="5847" uniqueCount="1857">
  <si>
    <t>ITEM NO</t>
  </si>
  <si>
    <t>DESCRIPTION</t>
  </si>
  <si>
    <t xml:space="preserve">UNIT </t>
  </si>
  <si>
    <t xml:space="preserve">QUANTITY </t>
  </si>
  <si>
    <t>RATE</t>
  </si>
  <si>
    <t>BROUGHT FORWAD</t>
  </si>
  <si>
    <t>16mm</t>
  </si>
  <si>
    <t>Section A : Coupling Plasson Compression (HDPE NP16)</t>
  </si>
  <si>
    <t>BILL 4 : SUPPLY AND DELIVERY OF WATER RETICULATION MATERIAL</t>
  </si>
  <si>
    <t>Section B : 90° Elbow Plasson Compression (HDPE NP16)</t>
  </si>
  <si>
    <t>Section C : 90° Elbow Plasson (Male Threaded) Compression (HDPE NP16)</t>
  </si>
  <si>
    <t>Section D : 90° Elbow Plasson (Female Threaded) Compression (HDPE NP16)</t>
  </si>
  <si>
    <t>Section E : Adaptor Plasson (Female) Compression (HDPE NP16)</t>
  </si>
  <si>
    <t>Section F: Adaptor Plasson (Male) Compression (HDPE NP16)</t>
  </si>
  <si>
    <t>Section H : End Plug Plasson Compression (HDPE NP16)</t>
  </si>
  <si>
    <t>Section G : 90° TEE Plasson Compression (HDPE NP16)</t>
  </si>
  <si>
    <t>63x50mm</t>
  </si>
  <si>
    <t>20mm</t>
  </si>
  <si>
    <t>Section I : Polypropylene Socket Threaded PN10</t>
  </si>
  <si>
    <t>Section J : Polypropylene Nipple Threaded PN10</t>
  </si>
  <si>
    <t>Section K : Polypropylene Nipple Reducer Threaded PN10</t>
  </si>
  <si>
    <t>Section L : Polypropylene Threaded Reducing Bush  (M/F) PN10</t>
  </si>
  <si>
    <t>Section O : PVC Saddles (With reinforcing ring) Polypropylene Material</t>
  </si>
  <si>
    <t>Section N : Polypropylene Threaded Plug (Female) PN10</t>
  </si>
  <si>
    <t>Section M : Polypropylene Threaded Plug (Male) PN10</t>
  </si>
  <si>
    <t>Section P : UPVC Bends Socketed one end PN16</t>
  </si>
  <si>
    <t>Section Q : Polycop Pipe (100m)</t>
  </si>
  <si>
    <t>Section R : HDPE (Polethyne) Pipe PN16 x 100meters</t>
  </si>
  <si>
    <t>Section S : Hydrant Tee Table 16 Iron Fitting (For PVC) Fusion Bonded Epoxy Coated</t>
  </si>
  <si>
    <t>SECTION T: Full Bore Ball Valves Lever Operated</t>
  </si>
  <si>
    <t>Section U : Brass Compression Fittings (Cobra - SABS)</t>
  </si>
  <si>
    <t>Section V : Copper Tubing – Class 1 (5.5m Length)</t>
  </si>
  <si>
    <t>Section U : Brass Compression Fittings (Cobra - SABS)… Cont….</t>
  </si>
  <si>
    <t>Section X : Cast Iron Short Collar Couplings for AC Pipes (with rubbers)</t>
  </si>
  <si>
    <t>Section Y : Rubbers For Cast Iron Short Collar Couplings for AC Pipes</t>
  </si>
  <si>
    <t>Section Z : Waterworks: AVK  Plain Ended Gate Valves</t>
  </si>
  <si>
    <t>Section A.1 : Waterworks: AVK Push Fit Gate Valve (PVC - Pipes)</t>
  </si>
  <si>
    <t>Section A.2 : Waterworks: AVK Flanged Gate Valve (Table - 16)</t>
  </si>
  <si>
    <t>Section A.4 : Waterworks: AVK Hand Wheels (with Bolt)</t>
  </si>
  <si>
    <t>Section A.5 : Pressure Reducing Valve (Flanged Both Sides)</t>
  </si>
  <si>
    <t>Section A.6 : Spool (Distance) Pieces (Flanged Both Sides) 150mm Long</t>
  </si>
  <si>
    <t>Section A.7 : Fire Hydrant Extension (80mm Flanged - Table 16)</t>
  </si>
  <si>
    <t>Section A.8 : UPVC - AC Adaptor  PN16</t>
  </si>
  <si>
    <t>Section A.9 : Repair Coupler UPVC PN16</t>
  </si>
  <si>
    <t>Section A.10 : Equal Tees UPC PN16</t>
  </si>
  <si>
    <t>Section A.11 : Reducing Tees UPVC PN16</t>
  </si>
  <si>
    <t>Section A.12 : Equal Tees Flanged on Branch</t>
  </si>
  <si>
    <t>Section A13 : Reducer Female UPC PN16</t>
  </si>
  <si>
    <t>Section A14 : Reducer Male/Female UPVC PN16</t>
  </si>
  <si>
    <t>Section A15 : END Cap UPVC PN16</t>
  </si>
  <si>
    <t>Section A16 : Flange Adaptor UPVC PN16 Table 16</t>
  </si>
  <si>
    <t>Section A.17 : Stainless Steel  Full Repair Couplings (Cascade)</t>
  </si>
  <si>
    <t>Section A.18 : Stainless Steel Half Repair  Couplings (Cascade)</t>
  </si>
  <si>
    <t>Section A.19 : Cast Iron Saddles for AC Pipe</t>
  </si>
  <si>
    <t>Section A.20 : Ranger - V.J Coupling (Fusion Bonded Epoxy)</t>
  </si>
  <si>
    <t>Section A.21 : Ranger Flange Adaptors (Fusion Bonded Epoxy)</t>
  </si>
  <si>
    <t>Section A.22 : Ranger Step Couplings (Fusion Bonded Epoxy)</t>
  </si>
  <si>
    <t>Section A.23 : Ranger End Caps (Fusion Bonded Epoxy)</t>
  </si>
  <si>
    <t>Section A.24 : Shouldered Couplings (Fusion Bonded)</t>
  </si>
  <si>
    <t>Section A.25 : Brass Bodied Water Meters (PSM Standard) with Tail Pieces and Washers (KENT)</t>
  </si>
  <si>
    <t>Section A.26 : Plastic Bodied Water Meter (KSM Standard) with Tail Pieces and Washers (KENT</t>
  </si>
  <si>
    <t>Section A.27 : Plastic Bodied Water Meters (KSM Standard) in Plastic Box (KENT)</t>
  </si>
  <si>
    <t>Section A.28 : Brass Bodied Water Meter (PSM Standard) in Plastic Box (KENT)</t>
  </si>
  <si>
    <t xml:space="preserve">Section A.29 : Brass Meter Tailpieces with Washers (supplied in Pairs) </t>
  </si>
  <si>
    <t>Section A.30 : Plastic Meter Tailpieces with Washers (Supplied in Pairs)</t>
  </si>
  <si>
    <t>Section A.31 : Plastic Washers for Brass Tailpieces</t>
  </si>
  <si>
    <t>Section A.32 : Plastic Meter Box Oval KENT (Heavy Duty) With Valve</t>
  </si>
  <si>
    <t>Section A.33 : Plastic Meter Box Oval KENT (Heavy Duty) Without Valve</t>
  </si>
  <si>
    <t>Section A.34 : Plastic Meter Box Economy</t>
  </si>
  <si>
    <t>Section A.35 : Bulk Combination Water Meter ( KENT) T16</t>
  </si>
  <si>
    <t>Section A.36 : Bulk Combination Water Meter (SENSUS) T16</t>
  </si>
  <si>
    <t>Section A.37 : Bulk Water Meter (ELSTER KENT) T16</t>
  </si>
  <si>
    <t>Section A.38 : Bulk Water Meter (SENSUS) T16</t>
  </si>
  <si>
    <t>Section A.39 : Bulk Water Meter Inserts (ELSTER KENT METER)</t>
  </si>
  <si>
    <t>Section A.40 : Bulk Water Meter Inserts (Sensus Meter)</t>
  </si>
  <si>
    <t>Section A.41 : Inline Strainer (KENT)</t>
  </si>
  <si>
    <t>Section A.42 : Inline Strainer (SENSUS)</t>
  </si>
  <si>
    <t>Section A.43 : UPVC Class 12 Pipe x 6m (Socketed on One End)</t>
  </si>
  <si>
    <t>Section A.44 : UPVC Class 16 Pipe x 6m (Socketed on One End)</t>
  </si>
  <si>
    <t>Section A.45 :UPVC Class 20 Pipe x 6m (Socketed on One End)</t>
  </si>
  <si>
    <t>Section A.46 : UPVC Class 34 Pipe x 6 meters (Socketed on one end) Sewer</t>
  </si>
  <si>
    <t>Section A.47 : End Cap Cast Iron Push Fit - Fusion Bonded Epoxy (to fit PVC pipe)</t>
  </si>
  <si>
    <t>Section A.48 : End Cap Cast Iron Plain Ended (to fit AC pipe)</t>
  </si>
  <si>
    <t>Section A.49 : Sewer &amp; Drain PVC-U Fittings</t>
  </si>
  <si>
    <t>Section A.49 : Sewer &amp; Drain PVC-U Fittings Cont….</t>
  </si>
  <si>
    <t>Section A.50 : Soil &amp; Vent PVC Fittings</t>
  </si>
  <si>
    <t>Section A.52 : TAPS</t>
  </si>
  <si>
    <t>Section A.51 : Soil &amp; Vent PVC Fittings Cont….</t>
  </si>
  <si>
    <t>Section A.53 : Wall Plate (Plastic)</t>
  </si>
  <si>
    <t>Section A.54 : Wall Plate (Brass)</t>
  </si>
  <si>
    <t>Section A.55 : 90° Elbow - Solvent Weld (both sides)</t>
  </si>
  <si>
    <t>Section A.56 :45° Elbow - Solvent Weld (both sides)</t>
  </si>
  <si>
    <t>Section A.57 : TEE Equal - Solvent Weld</t>
  </si>
  <si>
    <t>Section A.58 : Double Union Ball valve Solvent Weld</t>
  </si>
  <si>
    <t>Section A.59 : Double Union Solvent Weld</t>
  </si>
  <si>
    <t>Section A.60 : Air Valve - Single Orifice Plastic (Threaded)</t>
  </si>
  <si>
    <t>Section A.61 : Air Valve - Anti Shock Air Release &amp; Vacuum Breaker (water)</t>
  </si>
  <si>
    <t>Section A.62 : Air Valve - Sewage anti shock air release &amp; vacuum breaker</t>
  </si>
  <si>
    <t>Section A.63 : Reducing Bushes - Galvanized (M/F)</t>
  </si>
  <si>
    <t>Section A.64 :  Hollow Plugs (galvanized)</t>
  </si>
  <si>
    <t>Section A.65 : Flanges - Bossed (Table - 16) Steel</t>
  </si>
  <si>
    <t>Section A.66 : Strainers - Flanged Type (Bulk water meter) T16</t>
  </si>
  <si>
    <t>Section A.67 : Ball Check Non Return Valve T16</t>
  </si>
  <si>
    <t>Section A.68 : Swing Check Non Return Valve T16 (with Lever)</t>
  </si>
  <si>
    <t>Section A.69 : Butterfly Valve PN16 Loose Liner (with Alu Gear)</t>
  </si>
  <si>
    <t>Section A.70 : Brass Screwed Foot-valves Female</t>
  </si>
  <si>
    <t>Section A.71 : Polymer Manhole Covers</t>
  </si>
  <si>
    <t>Section A.72 : Ductile iron (D.I.) Manhole Covers &amp; Frames</t>
  </si>
  <si>
    <t>Section A.73 : Ductile Iron Fittings For PVC- fusion bonded epoxy coated</t>
  </si>
  <si>
    <t>Scour Tee T16 50mm</t>
  </si>
  <si>
    <t>Reducing Socket 50 – 63mm</t>
  </si>
  <si>
    <t>Section A.74 : Perforated Subsoil Drain Pipe – 15mm Round Holes</t>
  </si>
  <si>
    <t>Section A.75 : Vertical Moulded Water Tanks</t>
  </si>
  <si>
    <t>Section A.76 : Horizontal Water Tanks for Transporting</t>
  </si>
  <si>
    <t>Section A.77 : Stainless Steel Bolts, Nuts &amp; Washers</t>
  </si>
  <si>
    <t>Section A.78 : Concrete Manhole Rings and Slabs</t>
  </si>
  <si>
    <t>Section A.79 : Precast Concrete Toilet (connected to waterborne sewer system)</t>
  </si>
  <si>
    <t>Section A.73 : Ductile Iron Fittings For PVC- fusion bonded epoxy coated Cont….</t>
  </si>
  <si>
    <t>TOTAL BILL 4 CARRIED SUMMARY</t>
  </si>
  <si>
    <t>25mm</t>
  </si>
  <si>
    <t>32mm</t>
  </si>
  <si>
    <t>40mm</t>
  </si>
  <si>
    <t>50mm</t>
  </si>
  <si>
    <t>63mm</t>
  </si>
  <si>
    <t>75mm</t>
  </si>
  <si>
    <t>90mm</t>
  </si>
  <si>
    <t>110mm</t>
  </si>
  <si>
    <t>160mm</t>
  </si>
  <si>
    <t>16mm x 1/2"</t>
  </si>
  <si>
    <t>20mm x 1/2"</t>
  </si>
  <si>
    <t>20mm x 3/4"</t>
  </si>
  <si>
    <t>25mm x 1/2"</t>
  </si>
  <si>
    <t>25mm x 3/4"</t>
  </si>
  <si>
    <t>25mm x 1"</t>
  </si>
  <si>
    <t>32mm x 3/4"</t>
  </si>
  <si>
    <t>32mm x 1"</t>
  </si>
  <si>
    <t>32mm x 1 1/4"</t>
  </si>
  <si>
    <t>40mm x 1"</t>
  </si>
  <si>
    <t>40mm x 1 1/4"</t>
  </si>
  <si>
    <t>40mm x 1 1/2"</t>
  </si>
  <si>
    <t>50mm x 1 1/4"</t>
  </si>
  <si>
    <t>50mm x 1 1/2"</t>
  </si>
  <si>
    <t>50mm x 2"</t>
  </si>
  <si>
    <t>63mm x 1 1/2"</t>
  </si>
  <si>
    <t>63mm x 2"</t>
  </si>
  <si>
    <t>63 x 2 1/2"</t>
  </si>
  <si>
    <t>75mm x 2"</t>
  </si>
  <si>
    <t>75mm x 2 1/2</t>
  </si>
  <si>
    <t>75mm x 3"</t>
  </si>
  <si>
    <t>90mm x 3"</t>
  </si>
  <si>
    <t>90mm x 4"</t>
  </si>
  <si>
    <t>110mm x 4"</t>
  </si>
  <si>
    <t>16mm x 3/4"</t>
  </si>
  <si>
    <t>75mm X 2 1/2"</t>
  </si>
  <si>
    <t>90mm X 3"</t>
  </si>
  <si>
    <t>110mm X 3"</t>
  </si>
  <si>
    <t>110mm X 4"</t>
  </si>
  <si>
    <t>75mm x 2 1/2"</t>
  </si>
  <si>
    <t>50mm 1 1/2"</t>
  </si>
  <si>
    <t>63mm x 1 1/4"</t>
  </si>
  <si>
    <t>63 x 1 1/2"</t>
  </si>
  <si>
    <t>90mm x 2"</t>
  </si>
  <si>
    <t>16x16x16mm</t>
  </si>
  <si>
    <t>20x20x20mm</t>
  </si>
  <si>
    <t>25x25x25mm</t>
  </si>
  <si>
    <t>32x32x32mm</t>
  </si>
  <si>
    <t>40x40x40mm</t>
  </si>
  <si>
    <t>50x50x50mm</t>
  </si>
  <si>
    <t>63x63x63mm</t>
  </si>
  <si>
    <t>75x75x75mm</t>
  </si>
  <si>
    <t>90x90x90mm</t>
  </si>
  <si>
    <t>110x110x110mm</t>
  </si>
  <si>
    <t>1/2"</t>
  </si>
  <si>
    <t>3/4"</t>
  </si>
  <si>
    <t>1"</t>
  </si>
  <si>
    <t>1 1/4"</t>
  </si>
  <si>
    <t>1 1/2"</t>
  </si>
  <si>
    <t>2"</t>
  </si>
  <si>
    <t>100mm</t>
  </si>
  <si>
    <t>3/4" X 1/2"</t>
  </si>
  <si>
    <t>1" X 3/4"</t>
  </si>
  <si>
    <t>1 1/4" X 1"</t>
  </si>
  <si>
    <t>1 1/2" X 1"</t>
  </si>
  <si>
    <t>1 1/2" X 1 1/4"</t>
  </si>
  <si>
    <t>2" X 1 1/4"</t>
  </si>
  <si>
    <t>2" X 1 1/2"</t>
  </si>
  <si>
    <t>75x63mm</t>
  </si>
  <si>
    <t>2" X 1"</t>
  </si>
  <si>
    <t>40mm x 3/4"</t>
  </si>
  <si>
    <t>50mm x 3/4"</t>
  </si>
  <si>
    <t>50mm x 1"</t>
  </si>
  <si>
    <t>63mm x 3/4"</t>
  </si>
  <si>
    <t>63mm x 1"</t>
  </si>
  <si>
    <t>75mm x 1/2"</t>
  </si>
  <si>
    <t>75mm x 3/4"</t>
  </si>
  <si>
    <t>75mm x 1"</t>
  </si>
  <si>
    <t>75mm x 1 1/4"</t>
  </si>
  <si>
    <t>90mm x 3/4"</t>
  </si>
  <si>
    <t>90mm x 1"</t>
  </si>
  <si>
    <t>90mm x 1 1/4"</t>
  </si>
  <si>
    <t>110mm x 1/2"</t>
  </si>
  <si>
    <t>110mm x 3/4"</t>
  </si>
  <si>
    <t>110mm x 1"</t>
  </si>
  <si>
    <t>110mm x 1 1/4"</t>
  </si>
  <si>
    <t>110mm x 1 1/2"</t>
  </si>
  <si>
    <t>110mm x 2"</t>
  </si>
  <si>
    <t>125mm x 3/4"</t>
  </si>
  <si>
    <t>160mm x 1"</t>
  </si>
  <si>
    <t>160mm x 1 1/4"</t>
  </si>
  <si>
    <t>160mm x 1 1/2"</t>
  </si>
  <si>
    <t>160mm x 2"</t>
  </si>
  <si>
    <t>200mm x 1"</t>
  </si>
  <si>
    <t>200mm x 1 1/4"</t>
  </si>
  <si>
    <t>200mm x 1 1/2"</t>
  </si>
  <si>
    <t>200mm x 2"</t>
  </si>
  <si>
    <t>250mm x 1"</t>
  </si>
  <si>
    <t>250mm x 1 1/4"</t>
  </si>
  <si>
    <t>250mm x 1 ½”</t>
  </si>
  <si>
    <t>250mm x 2"</t>
  </si>
  <si>
    <t>50mm x 11 1/4 ° (degrees)</t>
  </si>
  <si>
    <t>50mm x 22 1/2 °</t>
  </si>
  <si>
    <t>50mm x 45°</t>
  </si>
  <si>
    <t>50mm x 90°</t>
  </si>
  <si>
    <t>63mm x 11 1/4°</t>
  </si>
  <si>
    <t>63mm x 22 1/2°</t>
  </si>
  <si>
    <t>63mm x 45°</t>
  </si>
  <si>
    <t>63mm x 90°</t>
  </si>
  <si>
    <t>75mm x 11 1/4°</t>
  </si>
  <si>
    <t>75mm x 22 1/2°</t>
  </si>
  <si>
    <t>75mm x 45°</t>
  </si>
  <si>
    <t>75mm x 90°</t>
  </si>
  <si>
    <t>90mm x 11 1/4°</t>
  </si>
  <si>
    <t>90mm x 22 1/2°</t>
  </si>
  <si>
    <t>90mm x 45°</t>
  </si>
  <si>
    <t>90mm x 90°</t>
  </si>
  <si>
    <t>110mm x 11 1/4°</t>
  </si>
  <si>
    <t>110mm x 22 1/2°</t>
  </si>
  <si>
    <t>110mm x 45°</t>
  </si>
  <si>
    <t>110mm x 90°</t>
  </si>
  <si>
    <t>125mm x 90°</t>
  </si>
  <si>
    <t>125mm x 11 1/4°</t>
  </si>
  <si>
    <t>125mm x 22 1/2°</t>
  </si>
  <si>
    <t>160mm x 11 1/4°</t>
  </si>
  <si>
    <t>160mm x 22 1/2°</t>
  </si>
  <si>
    <t>160mm x  45°</t>
  </si>
  <si>
    <t>160mm x 90°</t>
  </si>
  <si>
    <t>200mm x 11 1/4°</t>
  </si>
  <si>
    <t>200mm x 22 1/2°</t>
  </si>
  <si>
    <t>200mm x 45°</t>
  </si>
  <si>
    <t>200mm x 90°</t>
  </si>
  <si>
    <t>250mm x 11 1/4°</t>
  </si>
  <si>
    <t>250mm x 22 1/2°</t>
  </si>
  <si>
    <t>250mm x 45°</t>
  </si>
  <si>
    <t>250mm x 90°</t>
  </si>
  <si>
    <t>300mm x 11 1/4°</t>
  </si>
  <si>
    <t>300mm x 22 1/2°</t>
  </si>
  <si>
    <t>300mm x 45°</t>
  </si>
  <si>
    <t>300mm x 90°</t>
  </si>
  <si>
    <t>15mm</t>
  </si>
  <si>
    <t>22mm</t>
  </si>
  <si>
    <t>42mm</t>
  </si>
  <si>
    <t>54mm</t>
  </si>
  <si>
    <t>200mm</t>
  </si>
  <si>
    <t>250mm</t>
  </si>
  <si>
    <t>Fire Hydrant Underground (London “V” threaded)</t>
  </si>
  <si>
    <t>Brass Fire Hydrant Jumper (Plunger)</t>
  </si>
  <si>
    <t>15mm (F/F)</t>
  </si>
  <si>
    <t>15mm (F/I)</t>
  </si>
  <si>
    <t>20mm (F/F)</t>
  </si>
  <si>
    <t>20mm (F/I)</t>
  </si>
  <si>
    <t>25mm (F/F)</t>
  </si>
  <si>
    <t>25mm (F/I)</t>
  </si>
  <si>
    <t>32mm (F/F)</t>
  </si>
  <si>
    <t>32mm (F/I)</t>
  </si>
  <si>
    <t>40mm (F/F)</t>
  </si>
  <si>
    <t>40mm (F/I)</t>
  </si>
  <si>
    <t>50mm (F/F)</t>
  </si>
  <si>
    <t>50mm  (F/I)</t>
  </si>
  <si>
    <t>15mm C-C Coupler</t>
  </si>
  <si>
    <t>15mm C-MI Coupler</t>
  </si>
  <si>
    <t>15mm C-FI Coupler</t>
  </si>
  <si>
    <t>15mm C-C Elbow</t>
  </si>
  <si>
    <t>15mm C-MI Elbow</t>
  </si>
  <si>
    <t>15mm C-FI Elbow</t>
  </si>
  <si>
    <t>15mm C-C-C Tee</t>
  </si>
  <si>
    <t>22mm C-C Coupler</t>
  </si>
  <si>
    <t>22mm C-FI Coupler</t>
  </si>
  <si>
    <t>22mm C-MI Coupler</t>
  </si>
  <si>
    <t>22mm C-C Elbow</t>
  </si>
  <si>
    <t>22mm C-MI Elbow</t>
  </si>
  <si>
    <t>22mm C-FI Elbow</t>
  </si>
  <si>
    <t>22mm C-C-C Tee</t>
  </si>
  <si>
    <t>28mm C-C Coupler</t>
  </si>
  <si>
    <t>28mm C-MI Coupler</t>
  </si>
  <si>
    <t>28mm C-FI Coupler</t>
  </si>
  <si>
    <t>28mm C-C Elbow</t>
  </si>
  <si>
    <t>28mm C-MI Elbow</t>
  </si>
  <si>
    <t>28mm C-FI Elbow</t>
  </si>
  <si>
    <t>28mm C-C-C Tee</t>
  </si>
  <si>
    <t>35mm C-C Coupler</t>
  </si>
  <si>
    <t>35mm C-MI Coupler</t>
  </si>
  <si>
    <t>35mm C- FI Coupler</t>
  </si>
  <si>
    <t>35mm C-C Elbow</t>
  </si>
  <si>
    <t>35mm C- MI Elbow</t>
  </si>
  <si>
    <t>35mm C-FI Elbow</t>
  </si>
  <si>
    <t>35mm C-C-C Tee</t>
  </si>
  <si>
    <t>42mm C-C Coupler</t>
  </si>
  <si>
    <t>42mm C-MI Coupler</t>
  </si>
  <si>
    <t>42mm C- FI Coupler</t>
  </si>
  <si>
    <t>42mm C- C Elbow</t>
  </si>
  <si>
    <t>42mm C-MI Elbow</t>
  </si>
  <si>
    <t>42mm C-FI Elbow</t>
  </si>
  <si>
    <t>42mm C-C-C Tee</t>
  </si>
  <si>
    <t>54mm C-C Coupler</t>
  </si>
  <si>
    <t>54mm C-MI Coupler</t>
  </si>
  <si>
    <t>54mm C-FI Coupler</t>
  </si>
  <si>
    <t>54mm C-C Elbow</t>
  </si>
  <si>
    <t>54mm C-MI Elbow</t>
  </si>
  <si>
    <t>54mm C- FI Elbow</t>
  </si>
  <si>
    <t>54mm C-C-C Tee</t>
  </si>
  <si>
    <t>PTFE Tape Diana (Thread Tape)</t>
  </si>
  <si>
    <t>22mm x 15mm Reducing Rings Set</t>
  </si>
  <si>
    <t>28mm x 22mm Reducing Rings Set</t>
  </si>
  <si>
    <t>35mm x 28mm Reducing Rings Set</t>
  </si>
  <si>
    <t>22mm Rings</t>
  </si>
  <si>
    <t>28mm Rings</t>
  </si>
  <si>
    <t>54mm Reducing</t>
  </si>
  <si>
    <t>15mm x 22mm C/C Reducing Coupler</t>
  </si>
  <si>
    <t>22mm x 28mm C/C Reducing Coupler</t>
  </si>
  <si>
    <t>15mm Elbow Wall Plate C x F</t>
  </si>
  <si>
    <t>20mm Elbow Wall Plate C x F</t>
  </si>
  <si>
    <t>15mm Stop End</t>
  </si>
  <si>
    <t>22mm Stop End</t>
  </si>
  <si>
    <t>28mm Stop End</t>
  </si>
  <si>
    <t>15mm Copper Tubing Class 1 (5.5m)</t>
  </si>
  <si>
    <t>22mm Copper Tubing Class 1 (5.5m)</t>
  </si>
  <si>
    <t>28mm Copper Tubing Class 1 (5.5m)</t>
  </si>
  <si>
    <t>35mm Copper Tubing Class 1 (5.5m)</t>
  </si>
  <si>
    <t>42mm Copper Tubing Class 1 (5.5m)</t>
  </si>
  <si>
    <t>54mm Copper Tubing Class 1 (5.5m)</t>
  </si>
  <si>
    <t>125mm</t>
  </si>
  <si>
    <t>150mm</t>
  </si>
  <si>
    <t>300mm</t>
  </si>
  <si>
    <t>80mm</t>
  </si>
  <si>
    <t>50mm Wheel</t>
  </si>
  <si>
    <t>80mm Wheel</t>
  </si>
  <si>
    <t>100mm Wheel</t>
  </si>
  <si>
    <t>150mm Wheel</t>
  </si>
  <si>
    <t>200mm Wheel</t>
  </si>
  <si>
    <t>250/300mm Wheel</t>
  </si>
  <si>
    <t>350/600mm Wheel</t>
  </si>
  <si>
    <t>350mm</t>
  </si>
  <si>
    <t>400mm</t>
  </si>
  <si>
    <t>500mm</t>
  </si>
  <si>
    <t>450mm</t>
  </si>
  <si>
    <t>315mm</t>
  </si>
  <si>
    <t>355mm</t>
  </si>
  <si>
    <t>63 x 50mm</t>
  </si>
  <si>
    <t>75 x 50mm</t>
  </si>
  <si>
    <t>75 x 63mm</t>
  </si>
  <si>
    <t>90 x 50mm</t>
  </si>
  <si>
    <t>90 x 63mm</t>
  </si>
  <si>
    <t>90 x 75mm</t>
  </si>
  <si>
    <t>110 x 75mm</t>
  </si>
  <si>
    <t>110 x 90mm</t>
  </si>
  <si>
    <t>160 x 75mm</t>
  </si>
  <si>
    <t>160 x 90mm</t>
  </si>
  <si>
    <t>160 x 110mm</t>
  </si>
  <si>
    <t>200 x 160mm</t>
  </si>
  <si>
    <t>250 x 160mm</t>
  </si>
  <si>
    <t>250 x 200mm</t>
  </si>
  <si>
    <t>315 x 200mm</t>
  </si>
  <si>
    <t>315 x 250mm</t>
  </si>
  <si>
    <t>50 x 50mm</t>
  </si>
  <si>
    <t>90 x 80mm</t>
  </si>
  <si>
    <t>110 x 50mm</t>
  </si>
  <si>
    <t>110 x 80mm</t>
  </si>
  <si>
    <t>160 x 50mm</t>
  </si>
  <si>
    <t>160 x 80mm</t>
  </si>
  <si>
    <t>160 x 100mm</t>
  </si>
  <si>
    <t>200 x 100mm</t>
  </si>
  <si>
    <t>200 x 150mm</t>
  </si>
  <si>
    <t>75mm x 50mm</t>
  </si>
  <si>
    <t>90mm x 75mm</t>
  </si>
  <si>
    <t>110mm x 75mm</t>
  </si>
  <si>
    <t>110mm x 90mm</t>
  </si>
  <si>
    <t>125mm x 110mm</t>
  </si>
  <si>
    <t>160mm x 110mm</t>
  </si>
  <si>
    <t>160mm x 125mm</t>
  </si>
  <si>
    <t>200mm x 160mm</t>
  </si>
  <si>
    <t>250mm x 200mm</t>
  </si>
  <si>
    <t>315mm x 200mm</t>
  </si>
  <si>
    <t>315mm x 250mm</t>
  </si>
  <si>
    <t>125 x 110mm</t>
  </si>
  <si>
    <t>160 x 125mm</t>
  </si>
  <si>
    <t>140mm</t>
  </si>
  <si>
    <t>45mm – 55mm</t>
  </si>
  <si>
    <t>59mm – 67mm</t>
  </si>
  <si>
    <t>69mm – 76mm</t>
  </si>
  <si>
    <t>75mm – 83mm</t>
  </si>
  <si>
    <t>87mm – 93mm</t>
  </si>
  <si>
    <t>95mm – 104mm</t>
  </si>
  <si>
    <t>104mm – 113mm</t>
  </si>
  <si>
    <t>113mm – 120mm</t>
  </si>
  <si>
    <t>121mm – 130mm</t>
  </si>
  <si>
    <t>126mm – 136mm</t>
  </si>
  <si>
    <t>130mm – 142mm</t>
  </si>
  <si>
    <t>150mm – 161mm</t>
  </si>
  <si>
    <t>167mm – 176mm</t>
  </si>
  <si>
    <t>174mm – 183mm</t>
  </si>
  <si>
    <t>179mm – 189mm</t>
  </si>
  <si>
    <t>196mm – 205mm</t>
  </si>
  <si>
    <t>202mm – 212mm</t>
  </si>
  <si>
    <t>218mm – 228mm</t>
  </si>
  <si>
    <t>229mm – 238mm</t>
  </si>
  <si>
    <t>236mm – 245mm</t>
  </si>
  <si>
    <t>248mm – 257mm</t>
  </si>
  <si>
    <t>281mm – 290mm</t>
  </si>
  <si>
    <t>288mm – 298mm</t>
  </si>
  <si>
    <t>304mm – 314mm</t>
  </si>
  <si>
    <t>332mm- 343mm</t>
  </si>
  <si>
    <t>356mm – 365mm</t>
  </si>
  <si>
    <t>500mm - 520mm</t>
  </si>
  <si>
    <t>520mm - 540mm</t>
  </si>
  <si>
    <t>75mm x 1 1/2"</t>
  </si>
  <si>
    <t>100mm x 3/4</t>
  </si>
  <si>
    <t>100mm x 1"</t>
  </si>
  <si>
    <t>100mm x 1 1/2"</t>
  </si>
  <si>
    <t>125mm x 1"</t>
  </si>
  <si>
    <t>125mm x 1 1/2"</t>
  </si>
  <si>
    <t>150mm x 3/4</t>
  </si>
  <si>
    <t>150mm x 1"</t>
  </si>
  <si>
    <t>150mm x 1 1/2</t>
  </si>
  <si>
    <t>200mm x 3/4"</t>
  </si>
  <si>
    <t>250mm x 1 1/2"</t>
  </si>
  <si>
    <t>300mm x 1"</t>
  </si>
  <si>
    <t>300mm x 1 1/2"</t>
  </si>
  <si>
    <t>59mm - 72mm</t>
  </si>
  <si>
    <t>72mm - 85mm</t>
  </si>
  <si>
    <t>88mm - 103mm</t>
  </si>
  <si>
    <t>109mm - 128mm</t>
  </si>
  <si>
    <t>138mm - 155mm</t>
  </si>
  <si>
    <t>159mm - 182mm</t>
  </si>
  <si>
    <t>192mm - 209mm</t>
  </si>
  <si>
    <t>218mm - 234mm</t>
  </si>
  <si>
    <t>235mm - 252mm</t>
  </si>
  <si>
    <t>250mm - 267mm</t>
  </si>
  <si>
    <t>272mm - 286mm</t>
  </si>
  <si>
    <t>286mm - 304mm</t>
  </si>
  <si>
    <t>296mm - 304mm</t>
  </si>
  <si>
    <t>315mm - 328mm</t>
  </si>
  <si>
    <t>315mm - 332mm</t>
  </si>
  <si>
    <t>322mm - 348mm</t>
  </si>
  <si>
    <t>334mm - 350mm</t>
  </si>
  <si>
    <t>344mm - 360mm</t>
  </si>
  <si>
    <t>509mm - 523mm</t>
  </si>
  <si>
    <t>518mm - 534mm</t>
  </si>
  <si>
    <t>59 - 72mm</t>
  </si>
  <si>
    <t>75 - 85mm</t>
  </si>
  <si>
    <t>88 - 103mm</t>
  </si>
  <si>
    <t>109 - 128mm</t>
  </si>
  <si>
    <t>159 - 182mm</t>
  </si>
  <si>
    <t>192 - 210mm</t>
  </si>
  <si>
    <t>218 - 235mm</t>
  </si>
  <si>
    <t>250 – 267mm</t>
  </si>
  <si>
    <t>272 -289mm</t>
  </si>
  <si>
    <t>315 - 332mm</t>
  </si>
  <si>
    <t>322 - 340mm</t>
  </si>
  <si>
    <t>342 – 358mm</t>
  </si>
  <si>
    <t>417 - 437mm</t>
  </si>
  <si>
    <t>509 – 523mm</t>
  </si>
  <si>
    <t>518 - 534</t>
  </si>
  <si>
    <t>50-65mm</t>
  </si>
  <si>
    <t>80-100mm</t>
  </si>
  <si>
    <t>100-125mm</t>
  </si>
  <si>
    <t>125-150mm</t>
  </si>
  <si>
    <t>150-175mm</t>
  </si>
  <si>
    <t>175-200mm</t>
  </si>
  <si>
    <t>200-200mm</t>
  </si>
  <si>
    <t>250-250mm</t>
  </si>
  <si>
    <t>300 – 300mm</t>
  </si>
  <si>
    <t>350 – 350mm</t>
  </si>
  <si>
    <t>400 – 400mm</t>
  </si>
  <si>
    <t>450 – 450mm</t>
  </si>
  <si>
    <t>500 – 500mm</t>
  </si>
  <si>
    <t>72 - 85mm</t>
  </si>
  <si>
    <t>138 - 153mm</t>
  </si>
  <si>
    <t>235 - 252mm</t>
  </si>
  <si>
    <t>250 - 267mm</t>
  </si>
  <si>
    <t>272 - 289mm</t>
  </si>
  <si>
    <t>286 – 304mm</t>
  </si>
  <si>
    <t>518 – 534mm</t>
  </si>
  <si>
    <t>Socket Single 110mm CL34</t>
  </si>
  <si>
    <t>Socket Single 160mm CL34</t>
  </si>
  <si>
    <t>Socket Single 200mm CL34</t>
  </si>
  <si>
    <t>Socket Double 110mm CL34</t>
  </si>
  <si>
    <t>Socket Double 160mm CL34</t>
  </si>
  <si>
    <t>Socket Double 200mm CL34</t>
  </si>
  <si>
    <t>Kimberley Socket 110mm CL34</t>
  </si>
  <si>
    <t>Kimberley Socket 160mm CL34</t>
  </si>
  <si>
    <t>Kimberley Socket 200mm CL34</t>
  </si>
  <si>
    <t>Double Solvent Weld Socket 110mm CL34</t>
  </si>
  <si>
    <t>Double Solvent Weld Socket 160mm CL34</t>
  </si>
  <si>
    <t>Double Solvent Weld Socket 200mm CL34</t>
  </si>
  <si>
    <t>Inspection Pipe 110mm CL34</t>
  </si>
  <si>
    <t>Inspection Pipe 160mm CL34</t>
  </si>
  <si>
    <t>Inspection Pipe 200mm CL34</t>
  </si>
  <si>
    <t>Adaptor PVC / EW Female 110mm CL34</t>
  </si>
  <si>
    <t>Adaptor PVC / EW Female 160mm CL34</t>
  </si>
  <si>
    <t>Adaptor PVC / EW Female 200mm CL34</t>
  </si>
  <si>
    <t>Gully “P” Trap 110mm</t>
  </si>
  <si>
    <t>Gully Head &amp; Grate 150mm</t>
  </si>
  <si>
    <t>Gully Grate 190mm</t>
  </si>
  <si>
    <t>Stop End Plain Female 110mm</t>
  </si>
  <si>
    <t>Stop End Plain Male 110mm</t>
  </si>
  <si>
    <t>Stop End Plain Access 110mm</t>
  </si>
  <si>
    <t>Waste Pipe PVC 40mm x 6m</t>
  </si>
  <si>
    <t>Waste Pipe PVC 50MM X 6M</t>
  </si>
  <si>
    <t>Junction Plain 40mm</t>
  </si>
  <si>
    <t>Junction IE 40mm</t>
  </si>
  <si>
    <t>Junction Plain 50mm</t>
  </si>
  <si>
    <t>Junction IE 50MM</t>
  </si>
  <si>
    <t>Strap On Boss 50mm</t>
  </si>
  <si>
    <t>Holder Bat &amp; Nail-in 40mm</t>
  </si>
  <si>
    <t>Holder Bat &amp; Nail-in 50mm</t>
  </si>
  <si>
    <t>Socket 40 mm</t>
  </si>
  <si>
    <t>Socket 50mm</t>
  </si>
  <si>
    <t>Stop End 40mm</t>
  </si>
  <si>
    <t>Stop End 50mm</t>
  </si>
  <si>
    <t>Socket Reducer 40 x 50mm</t>
  </si>
  <si>
    <t>Two Way Vent Valve 50mm</t>
  </si>
  <si>
    <t>One Way Vent Valve 50mm</t>
  </si>
  <si>
    <t>Air Vent Cowl 50mm</t>
  </si>
  <si>
    <t>Straight Pan Collar 110mm</t>
  </si>
  <si>
    <t>Pan Connector Offset 110mm</t>
  </si>
  <si>
    <t>Pan Collar Straight Rubber Socket 110mm</t>
  </si>
  <si>
    <t>Kwikpan Connector 110mm</t>
  </si>
  <si>
    <t>Overflow Gulley Head 110mm</t>
  </si>
  <si>
    <t>Stop End Access 110mm</t>
  </si>
  <si>
    <t>Stop End Male 110mm</t>
  </si>
  <si>
    <t>Eccentric Reducer 110 x 50mm</t>
  </si>
  <si>
    <t>Two Way Vent Valve 110mm</t>
  </si>
  <si>
    <t>Air Vent Cowl 110mm</t>
  </si>
  <si>
    <t>Flexible White Waste “S” Trap 40mm</t>
  </si>
  <si>
    <t>Flexible White Waste “S” Trap 50mm</t>
  </si>
  <si>
    <t>Standard Clip Adaptor 40mm</t>
  </si>
  <si>
    <t>Standard Clip Adaptor 50mm</t>
  </si>
  <si>
    <t>Toilet Wax Pan Seal Ring</t>
  </si>
  <si>
    <t>PVC Solvent Cement (Non Pressure)</t>
  </si>
  <si>
    <t>PVC Pressure Solvent Cement</t>
  </si>
  <si>
    <t>Holder Bats 40mm</t>
  </si>
  <si>
    <t>Holder Bats 50mm</t>
  </si>
  <si>
    <t>Cistern PVC White Complete</t>
  </si>
  <si>
    <t>Toilet Seat PVC H/D</t>
  </si>
  <si>
    <t>Toilet Pan White Porcelain</t>
  </si>
  <si>
    <t>Wash Trough 40L with Galvanised Brackets and Raw Bolts</t>
  </si>
  <si>
    <t>Bib Tap Hose Plastic Brown 15mm X 1/2"</t>
  </si>
  <si>
    <t>Bib Tap Hose Plastic Brown 15mm X 3/4"</t>
  </si>
  <si>
    <t>Bib tap Brass Hose H/P 20mm X 3/4"</t>
  </si>
  <si>
    <t>Bib Tap Brass Hose H/P 15mm X 1/2"</t>
  </si>
  <si>
    <t>Bib Tap Brass Hose H/P 15mm X 3/4"</t>
  </si>
  <si>
    <t>15mm Tap Washers</t>
  </si>
  <si>
    <t>20mm Tap Washers</t>
  </si>
  <si>
    <t>15mm Brass Tap Jumper &amp; Washer</t>
  </si>
  <si>
    <t>20mm Brass Tap Jumper &amp; Washer</t>
  </si>
  <si>
    <t>20mm x 15mm</t>
  </si>
  <si>
    <t>25mm x 15mm</t>
  </si>
  <si>
    <t>25mm x 20mm</t>
  </si>
  <si>
    <t>32mm x 15mm</t>
  </si>
  <si>
    <t>32mm x 20mm</t>
  </si>
  <si>
    <t>32mm x 25mm</t>
  </si>
  <si>
    <t>40mm x 20mm</t>
  </si>
  <si>
    <t>40mm x 25mm</t>
  </si>
  <si>
    <t>40mm x 32mm</t>
  </si>
  <si>
    <t>50mm x 20mm</t>
  </si>
  <si>
    <t>50mm x 25mm</t>
  </si>
  <si>
    <t>50mm x 32mm</t>
  </si>
  <si>
    <t>50mm x 40mm</t>
  </si>
  <si>
    <t>80mm x 50mm</t>
  </si>
  <si>
    <t>100mm x 50mm</t>
  </si>
  <si>
    <t>100mm x 80mm</t>
  </si>
  <si>
    <t>65mm</t>
  </si>
  <si>
    <t>Circular Manhole Cover (HD) Type 2A</t>
  </si>
  <si>
    <t>Circular Manhole Frame (HD) Type 2A</t>
  </si>
  <si>
    <t>Circular Manhole Cover (MD) Type 4A</t>
  </si>
  <si>
    <t>Circular Manhole Frame (MD) Type 4A</t>
  </si>
  <si>
    <t>Rectangular Manhole Frame (600 x 450) LD Type 9C</t>
  </si>
  <si>
    <t>Rectangular Manhole Cover (600 x 450) LD Type 9C</t>
  </si>
  <si>
    <t>Rectangular Manhole Frame (600 x 450) MD Type 9D</t>
  </si>
  <si>
    <t>Rectangular Manhole Cover (600 x 450) MD Type 9D</t>
  </si>
  <si>
    <t>Rectangular Manhole Frame (900 x 600) LD Type 9E</t>
  </si>
  <si>
    <t>Rectangular Manhole Cover (900 x 600) LD Type 9E</t>
  </si>
  <si>
    <t>Square Manhole Frame (900 x 900) (LD)</t>
  </si>
  <si>
    <t>Square Manhole Cover (900 x 900) (LD)</t>
  </si>
  <si>
    <t>Rectangular Hydrant Box (MD) Type 5</t>
  </si>
  <si>
    <t>Rectangular Valve Box (MD) Type 5</t>
  </si>
  <si>
    <t>Water Meter (MD) Type AVM</t>
  </si>
  <si>
    <t>Valve Box - Type 3A</t>
  </si>
  <si>
    <t>Square Manhole Cover (900 x 900) LD</t>
  </si>
  <si>
    <t>Square Manhole Frame (900 x 900) LD</t>
  </si>
  <si>
    <t>Valve Box (380 x 305) HD</t>
  </si>
  <si>
    <t>Hydrant Box (380 x 305) HD</t>
  </si>
  <si>
    <t>Flange Adaptor T16 50mm</t>
  </si>
  <si>
    <t>Flange Adaptor T16 63mm</t>
  </si>
  <si>
    <t>Flange Adaptor T16 75mm</t>
  </si>
  <si>
    <t>Flange Adaptor T16 90mm</t>
  </si>
  <si>
    <t>Flange Adaptor T16 110mm</t>
  </si>
  <si>
    <t>Flange Adaptor T16 160mm</t>
  </si>
  <si>
    <t>Flange Adaptor T16 200mm</t>
  </si>
  <si>
    <t>Flange Adaptor T16 250mm</t>
  </si>
  <si>
    <t>Flange Adaptor T16 315mm</t>
  </si>
  <si>
    <t>Flange Adaptor T16 355mm</t>
  </si>
  <si>
    <t>Equal Tee 50mm</t>
  </si>
  <si>
    <t>Equal Tee 63mm</t>
  </si>
  <si>
    <t>Equal Tee 75mm</t>
  </si>
  <si>
    <t>Equal Tee 90mm</t>
  </si>
  <si>
    <t>Equal Tee 110mm</t>
  </si>
  <si>
    <t>Equal Tee 160mm</t>
  </si>
  <si>
    <t>Equal Tee 200mm</t>
  </si>
  <si>
    <t>Equal Tee 250mm</t>
  </si>
  <si>
    <t>Equal Tee 315mm</t>
  </si>
  <si>
    <t>Equal Tee 355mm</t>
  </si>
  <si>
    <t>Reducing Tee 75 - 50</t>
  </si>
  <si>
    <t>Reducing Tee 75 - 63</t>
  </si>
  <si>
    <t>Reducing Tee 90 - 63</t>
  </si>
  <si>
    <t>Reducing Tee 90 - 75</t>
  </si>
  <si>
    <t>Reducing Tee 110 - 63</t>
  </si>
  <si>
    <t>Reducing Tee 110 - 75</t>
  </si>
  <si>
    <t>Reducing Tee 110 - 90</t>
  </si>
  <si>
    <t>Reducing Tee 160 - 90</t>
  </si>
  <si>
    <t>Reducing Tee 160 - 110</t>
  </si>
  <si>
    <t>Reducing Tee 200 - 90</t>
  </si>
  <si>
    <t>Reducing Tee 200 - 110</t>
  </si>
  <si>
    <t>Reducing Tee 200 - 160</t>
  </si>
  <si>
    <t>Reducing Tee 250 - 160</t>
  </si>
  <si>
    <t>Reducing Tee 250 - 200</t>
  </si>
  <si>
    <t>Reducing Tee 315 - 250</t>
  </si>
  <si>
    <t>Reducing Tee 355 - 315</t>
  </si>
  <si>
    <t>Scour Tee T16 63mm</t>
  </si>
  <si>
    <t>Scour Tee T16 75mm</t>
  </si>
  <si>
    <t>Scour Tee T16 90mm</t>
  </si>
  <si>
    <t>Scour Tee T16 110mm</t>
  </si>
  <si>
    <t>Scour Tee T16 160mm</t>
  </si>
  <si>
    <t>Scour Tee T16 200mm</t>
  </si>
  <si>
    <t>Scour Tee T16 250mm</t>
  </si>
  <si>
    <t>Scour Tee T16 315mm</t>
  </si>
  <si>
    <t>Scour Tee T16 355mm</t>
  </si>
  <si>
    <t>End Cap 50mm</t>
  </si>
  <si>
    <t>End Cap 63mm</t>
  </si>
  <si>
    <t>End Cap 75mm</t>
  </si>
  <si>
    <t>End Cap 90mm</t>
  </si>
  <si>
    <t>End Cap 110mm</t>
  </si>
  <si>
    <t>End Cap 160mm</t>
  </si>
  <si>
    <t>End Cap 200mm</t>
  </si>
  <si>
    <t>End Cap 250mm</t>
  </si>
  <si>
    <t>End Cap 315mm</t>
  </si>
  <si>
    <t>End Cap 355mm</t>
  </si>
  <si>
    <t>Reducing Socket 50 – 75mm</t>
  </si>
  <si>
    <t>Reducing Socket 63 – 75mm</t>
  </si>
  <si>
    <t>90 – 63mm</t>
  </si>
  <si>
    <t>Reducing Socket 90 – 75mm</t>
  </si>
  <si>
    <t>Reducing Socket 110 – 75mm</t>
  </si>
  <si>
    <t>Reducing Socket 110 - 90</t>
  </si>
  <si>
    <t>Reducing Socket 160 – 110mm</t>
  </si>
  <si>
    <t>Reducing Socket 200 – 110mm</t>
  </si>
  <si>
    <t>Reducing Socket 200 – 160mm</t>
  </si>
  <si>
    <t>Reducing Socket 250 – 160mm</t>
  </si>
  <si>
    <t>Reducing Socket 250 – 200mm</t>
  </si>
  <si>
    <t>Reducing Socket 315 200mm</t>
  </si>
  <si>
    <t>Reducing Tee 315 – 250mm</t>
  </si>
  <si>
    <t>Reducing Tee 355 – 250mm</t>
  </si>
  <si>
    <t>Reducing Tee 355 – 315mm</t>
  </si>
  <si>
    <t>Bend 22½ x 250mm</t>
  </si>
  <si>
    <t>110mm x 6m (with black couplings)</t>
  </si>
  <si>
    <t>160mm x 6m (with black couplings)</t>
  </si>
  <si>
    <t>Bidim 1.5m x 150m</t>
  </si>
  <si>
    <t>5000 Litre Tank</t>
  </si>
  <si>
    <t>10000 Litre Tank</t>
  </si>
  <si>
    <t>1000 Litre Tank</t>
  </si>
  <si>
    <t>2500 Litre Tank</t>
  </si>
  <si>
    <t>M10 x 50mm Bolts</t>
  </si>
  <si>
    <t>M10 x 75mm Bolts</t>
  </si>
  <si>
    <t>M10 x 100mm Bolts</t>
  </si>
  <si>
    <t>M10 Nuts</t>
  </si>
  <si>
    <t>M10 Washers</t>
  </si>
  <si>
    <t>M12 x 50mm Bolts</t>
  </si>
  <si>
    <t>M12 x 75mm Bolts</t>
  </si>
  <si>
    <t>M12 x 100mm Bolts</t>
  </si>
  <si>
    <t>M12 Nuts</t>
  </si>
  <si>
    <t>M12 Washers</t>
  </si>
  <si>
    <t>M16 x 50mm Bolts</t>
  </si>
  <si>
    <t>M16 x 75mm Bolts</t>
  </si>
  <si>
    <t>M16 x 100mm Bolts</t>
  </si>
  <si>
    <t>M16 Nuts</t>
  </si>
  <si>
    <t>M16 Washers</t>
  </si>
  <si>
    <t>M20 x 50mm Bolts</t>
  </si>
  <si>
    <t>M20 x 75mm Bolts</t>
  </si>
  <si>
    <t>M20 x 100mm Bolts</t>
  </si>
  <si>
    <t>M20 Nuts</t>
  </si>
  <si>
    <t>M20 Washers</t>
  </si>
  <si>
    <t>M24 x 50mm Bolts</t>
  </si>
  <si>
    <t>M24 x 75mm Bolts</t>
  </si>
  <si>
    <t>M24 x 100mm Bolts</t>
  </si>
  <si>
    <t>M24 Nuts</t>
  </si>
  <si>
    <t>M24 Washers</t>
  </si>
  <si>
    <t>Denso Tape 75mm x 1m</t>
  </si>
  <si>
    <t>Denso Tape 100mm x 1m</t>
  </si>
  <si>
    <t>Denso Tape 150mm x 1m</t>
  </si>
  <si>
    <t>Rubber Insertion 2mm x</t>
  </si>
  <si>
    <t>Rubber Insertion 3mm x 1m x 1m</t>
  </si>
  <si>
    <t>Rubber Insertion 6mm x 1m x 1m</t>
  </si>
  <si>
    <t>Concrete Ring 1000mm x 500mm</t>
  </si>
  <si>
    <t>Concrete Ring 1000mm x 1000mm</t>
  </si>
  <si>
    <t>Concrete Slab HD</t>
  </si>
  <si>
    <t>Concrete Cover (Lid) 560 HD</t>
  </si>
  <si>
    <t>Bitumen Sealer 5L</t>
  </si>
  <si>
    <t>Precast Concrete Toilet Unit Fitted with Stainless Steel Door, Bolt On Concrete Wash Basin, PVC Cistern with Mechanism, Porcelain Toilet Pan White with Toilet Seat White and Water Piping and Fittings.</t>
  </si>
  <si>
    <t>BILL 3 : BOX CULVERTS AND CULVERTS SLABS</t>
  </si>
  <si>
    <t>SECTION A: BOX CULVERTS AND CULVERTS BASE SLAB</t>
  </si>
  <si>
    <t>A.1</t>
  </si>
  <si>
    <t xml:space="preserve">Box Culverts </t>
  </si>
  <si>
    <t>1Boo</t>
  </si>
  <si>
    <t>DEPTH</t>
  </si>
  <si>
    <t>A.2</t>
  </si>
  <si>
    <t>Culverts Base Slab</t>
  </si>
  <si>
    <t>SECTION A: STRUCTURAL BUILDING</t>
  </si>
  <si>
    <t>CONCRETE</t>
  </si>
  <si>
    <t>Reinforced Cement Concrete (25MPa) In</t>
  </si>
  <si>
    <t>Cast strip concrete slab on waterproofing sheeting.</t>
  </si>
  <si>
    <t>Cast footings</t>
  </si>
  <si>
    <t>Floor Slab</t>
  </si>
  <si>
    <t>50kg CEM I and II Bags</t>
  </si>
  <si>
    <t>5mm Graded Building Sand</t>
  </si>
  <si>
    <t xml:space="preserve">High tensile steel bar reinforcement for structural concrete </t>
  </si>
  <si>
    <t>work</t>
  </si>
  <si>
    <t>t</t>
  </si>
  <si>
    <t>A.3</t>
  </si>
  <si>
    <t>BRICKS</t>
  </si>
  <si>
    <t>140mm Thick Cement Maxi Bricks (290x140x90)</t>
  </si>
  <si>
    <t>140mm Thick Cement Maxi Bricks (290x90x90)</t>
  </si>
  <si>
    <t>A.4</t>
  </si>
  <si>
    <t>TILES</t>
  </si>
  <si>
    <t>Kitchen and living area tiles (Ambra Grey Matt Ceramic Floor Tile - 350 x 350mm)</t>
  </si>
  <si>
    <t>Bathroom area tiles (Ceramic Floor Tile - 350 x 350mm)</t>
  </si>
  <si>
    <t>A.5</t>
  </si>
  <si>
    <t>DAMP PROOFING TO WALLS AND FLOORS</t>
  </si>
  <si>
    <t>One Layer 250 Micron Waterproof Sheeting Under surface beds</t>
  </si>
  <si>
    <t>One Layer 375 Micron Embossed Dampproof Sheeting on walls</t>
  </si>
  <si>
    <t>A.8</t>
  </si>
  <si>
    <t xml:space="preserve">CEILING </t>
  </si>
  <si>
    <t xml:space="preserve">6.4mm thick skimmed rhinoboard </t>
  </si>
  <si>
    <t xml:space="preserve">76mm diameter coved cornice </t>
  </si>
  <si>
    <t>m</t>
  </si>
  <si>
    <t>38x38mm branders with half round strips to joint.</t>
  </si>
  <si>
    <t>A.9</t>
  </si>
  <si>
    <t>IRONMONGERY TO DOORS, FRAMES, ETC</t>
  </si>
  <si>
    <t>Dortella 6 inch steel handle-  emerald black nickle (Door Handles)</t>
  </si>
  <si>
    <t>A.10</t>
  </si>
  <si>
    <t>WINDOWS FRAMES</t>
  </si>
  <si>
    <t>D522 (Size 2000mm x 1540mm high) for the Living area</t>
  </si>
  <si>
    <t>D54 (Size 1511mm x 1540mm High) for the bedroom</t>
  </si>
  <si>
    <t>C2 (Size 1022mm x 950mm High) for the Kitchen</t>
  </si>
  <si>
    <t>E2 (Size 1022mm x 654mm High) for the Bathroom</t>
  </si>
  <si>
    <t>A.11</t>
  </si>
  <si>
    <t>DOORS AND DOOR FRAMES</t>
  </si>
  <si>
    <t>Solid Hardwood 2 or 4 Panel Meranti or Saligna door with timber frame</t>
  </si>
  <si>
    <t>Hollow core doors made of rail, stile, hinge block and Hardwood face veneer</t>
  </si>
  <si>
    <t>SECTION B: PLUMBING</t>
  </si>
  <si>
    <t>B.1</t>
  </si>
  <si>
    <t>uPVC</t>
  </si>
  <si>
    <t>B.2</t>
  </si>
  <si>
    <t>TAPS, VALVES, ETC</t>
  </si>
  <si>
    <t>Elegant Oval Handle Polished Chrome Kitchen Wall Mixer</t>
  </si>
  <si>
    <t>B.3</t>
  </si>
  <si>
    <t>KITCHEN SINK</t>
  </si>
  <si>
    <t>Cam Africa Drop In SEB Excluding 40mm (915 x 460)</t>
  </si>
  <si>
    <t>B.4</t>
  </si>
  <si>
    <t>GEYSER</t>
  </si>
  <si>
    <t>Geyser Electrical kwikot</t>
  </si>
  <si>
    <t>B.5</t>
  </si>
  <si>
    <t>SHOWER</t>
  </si>
  <si>
    <t>Complete Shower Kit consisting of pivot shower door, water mixers and a shower base</t>
  </si>
  <si>
    <t xml:space="preserve">Boxed Basin and pedestal </t>
  </si>
  <si>
    <t>TOILETS</t>
  </si>
  <si>
    <t>Couple close top flush suite</t>
  </si>
  <si>
    <t>SECTION C: PAINTWORK</t>
  </si>
  <si>
    <t>PAINTING ON WALLS</t>
  </si>
  <si>
    <t xml:space="preserve">Internal wall paint </t>
  </si>
  <si>
    <t>RHINOLITE (Primers, Sealers and Undercoats)</t>
  </si>
  <si>
    <t>Rhinoseal water borne - fine particle bonding liquid</t>
  </si>
  <si>
    <t>TOP COATS (ACRYLIC)</t>
  </si>
  <si>
    <t>Essensual  luxury sheen wall paint</t>
  </si>
  <si>
    <t>TOP COATS (ENAMEL)</t>
  </si>
  <si>
    <t>Endura coat ultra Tough Non-Drip Polyurethane Enamel</t>
  </si>
  <si>
    <t>TOTAL BILL 2 CARRIED SUMMARY</t>
  </si>
  <si>
    <t>6mm</t>
  </si>
  <si>
    <t>Grit</t>
  </si>
  <si>
    <t>G5 (conversion factor) 1.77 ton = 1m³ G5 (conversion factor) 1.73 ton = 1m³</t>
  </si>
  <si>
    <t>Gabions</t>
  </si>
  <si>
    <t>Gabion baskets (1mx1mx1mx, Mesh. 80mm x 100mm and 2.5mm Diameter Wire)</t>
  </si>
  <si>
    <t>Galvanised Gabion Matresses (2mx1mx0.3mx deep, Mesh. 80mm x 100mm and 2.2mm Diameter Wire, 600mm Diaphragm)</t>
  </si>
  <si>
    <t>D1</t>
  </si>
  <si>
    <t>SECTION D: GABIONS</t>
  </si>
  <si>
    <t>SECTION E: BITUMINOUS PRODUCT</t>
  </si>
  <si>
    <t>E1</t>
  </si>
  <si>
    <t>E2</t>
  </si>
  <si>
    <t>E3</t>
  </si>
  <si>
    <t>E4</t>
  </si>
  <si>
    <t>E5</t>
  </si>
  <si>
    <t>E5.1</t>
  </si>
  <si>
    <t>E5.2</t>
  </si>
  <si>
    <t>E5.3</t>
  </si>
  <si>
    <t>BILL 2: SUPPLY AND DELIVERY OF RDP CONSTRUCTION MATERIAL</t>
  </si>
  <si>
    <t>ITEMS</t>
  </si>
  <si>
    <t>Standard cement stock bricks</t>
  </si>
  <si>
    <t>No</t>
  </si>
  <si>
    <t>Plaster Sand</t>
  </si>
  <si>
    <t>13mm Course Agreegate</t>
  </si>
  <si>
    <t>High tensile steel (Y12)</t>
  </si>
  <si>
    <t>75 mm wide brickforce reinforcement (20m/roll): 2.2 mm 25 mm Galvanized bracing strap</t>
  </si>
  <si>
    <t>375 micron brickgrip DPC (150 mm wide): Consol plastics or similar (150 mm x 40 m / roll)</t>
  </si>
  <si>
    <t>HARDWOOD doorframe: 90 x 45 mm NO SILL</t>
  </si>
  <si>
    <t>External HARDWOOD 813 mm doorframe (90 x 45 mm) open in</t>
  </si>
  <si>
    <t>PD1 Open back, braced (CODE: PD1/OB/BR) Full Exterior Door by SWARTLAND: Size: 813 x 2032</t>
  </si>
  <si>
    <t>Masonite hollow core flush door (813 x 2032 mm) Plastic key tag</t>
  </si>
  <si>
    <t>75 mm two lever "DCLSA" or similar approved upright mortice lockset with chrome plated finish</t>
  </si>
  <si>
    <t>75 mm three lever "DCLSA" or similar aproved upright mortice lockset with chrome plated finish</t>
  </si>
  <si>
    <t>DURAM: WOODSEAL for external doors &amp; door frames: (5 litre pack size): Colours: Meranti</t>
  </si>
  <si>
    <t>rollls</t>
  </si>
  <si>
    <t>BUILDING MATERIALS</t>
  </si>
  <si>
    <t>DURAM: FLEXIWALL for external walls: (20 litre pack size):</t>
  </si>
  <si>
    <t>Colours as indicated below:</t>
  </si>
  <si>
    <t>-  Kalahari Dusk</t>
  </si>
  <si>
    <t>-  Sand Storm</t>
  </si>
  <si>
    <t>-  Sundial</t>
  </si>
  <si>
    <t>DURAM: FLEXICOTE for numbering: (5 litre pack size): Colour: Black</t>
  </si>
  <si>
    <t>DURAM HIGH HIDING or similar approved Acrylic PVA paint for ceilings, fascia's &amp; barge boards: (20 litre pack size): Colour: White</t>
  </si>
  <si>
    <t>DURAM NUGLO ENAMEL or similar approved (20 litre pack size): Colour: White</t>
  </si>
  <si>
    <t>-  150 x 3600 mm</t>
  </si>
  <si>
    <t>-  10 x 150 mm PVC H-strip fascia joiner</t>
  </si>
  <si>
    <t>80 x 200 mm NUTEC Barge Boards: 3 m lengths</t>
  </si>
  <si>
    <t>80 x 200 mm Barge board joiners</t>
  </si>
  <si>
    <t>-  38 x 38 mm brandering: 3.0 m lengths</t>
  </si>
  <si>
    <t>-  38 x 38 mm brandering: 3.6 m lengths</t>
  </si>
  <si>
    <t>-  4 mm x 3.0 m in length</t>
  </si>
  <si>
    <t>-  4 mm x 3.6 m in length</t>
  </si>
  <si>
    <t>-  0.9 x 3.0 m sheets</t>
  </si>
  <si>
    <t>-  1.2 x 3.0 m sheets</t>
  </si>
  <si>
    <t>75 mm Cove polystyrene cornice (3m lengths)</t>
  </si>
  <si>
    <t>Creosote for rafter treatment (5l packs)</t>
  </si>
  <si>
    <t>ALCOLIN: Contractors Acrylic: WHITE paintable sealant / filler / adhesive for cornices: 260 ml packs</t>
  </si>
  <si>
    <t>ALCOLIN Silicone sealant: Mould resistant for baths &amp; basins: 300 ml packs: Colour: CLEAR</t>
  </si>
  <si>
    <t>rolls</t>
  </si>
  <si>
    <t>Fasteners &amp; General Items:</t>
  </si>
  <si>
    <t>-  3 inch wire nails</t>
  </si>
  <si>
    <t>-  8 x 30 mm chipboard screw (for Doors)</t>
  </si>
  <si>
    <t>-  32 mm Claddit Nail</t>
  </si>
  <si>
    <t>-  65 mm SAFETOP cap &amp; nail (for Bargeboards)</t>
  </si>
  <si>
    <t>-  6 mm Nylon wall plugs (for Kitchen wallplate)</t>
  </si>
  <si>
    <t>-  6 x 40 mm chipboard screw (for Kitchen wallplate)</t>
  </si>
  <si>
    <t>-  8 mm vendor washers</t>
  </si>
  <si>
    <t>-  8 mm Nylon wall plugs</t>
  </si>
  <si>
    <t>-  6 x 60 mm coach screw</t>
  </si>
  <si>
    <t>-  Turpentine (5 litre packs)</t>
  </si>
  <si>
    <t>-  Crackfiller: Polyfill or similar: 10 kg packs</t>
  </si>
  <si>
    <t>Pine coverstrip: 10 x 44 mm x 3 m lenghts</t>
  </si>
  <si>
    <t>Cement Airbricks with mesh:</t>
  </si>
  <si>
    <t>Sandpaper as specified below:</t>
  </si>
  <si>
    <t>-  80 grid: 1 m x 300 mm wide rolls</t>
  </si>
  <si>
    <t>-  100 grid: 1 m x 300 mm wide rolls</t>
  </si>
  <si>
    <t>Masonry drill bits of size listed below:</t>
  </si>
  <si>
    <t>-  6 mm diameter</t>
  </si>
  <si>
    <t>-  8 mm diameter</t>
  </si>
  <si>
    <t>Pre-stressed concrete lintols for hollow blocks as specified below:</t>
  </si>
  <si>
    <t>-  140 wide X 90 mm high X 1.30 m long (Concrete yeAfrica or similar approved):</t>
  </si>
  <si>
    <t xml:space="preserve">75 x 100 mm Brass plated hinges with screws (in pairs) </t>
  </si>
  <si>
    <t>No.</t>
  </si>
  <si>
    <t>pairs</t>
  </si>
  <si>
    <t>kg</t>
  </si>
  <si>
    <t>4.0 mm EVERITE NUTEC ceiling board</t>
  </si>
  <si>
    <t>H-type PVC ceiling board jointing strips</t>
  </si>
  <si>
    <t>Sawn softwood Grade 5</t>
  </si>
  <si>
    <t>Polypropylene / "fusion" fittings</t>
  </si>
  <si>
    <t>-  15 mm Ø equal tee</t>
  </si>
  <si>
    <t>-  15 mm Ø x 90°Elbow</t>
  </si>
  <si>
    <t>-  15 mm Ø x ½" Female Straight Adaptor (cistern/bath/basin)</t>
  </si>
  <si>
    <t>-  15 mm Ø holder bats</t>
  </si>
  <si>
    <t>-  15 mm Ø x ½" wallplate (kitchen sink tap)</t>
  </si>
  <si>
    <t>-  15 mm Ø x stopcock</t>
  </si>
  <si>
    <t>-  15 mm Ø x straight coupler</t>
  </si>
  <si>
    <t>Waste unions &amp; plugs</t>
  </si>
  <si>
    <t>-  32 mm slotted basin waste union plug</t>
  </si>
  <si>
    <t>-  40 mm slotted bath waste union plug</t>
  </si>
  <si>
    <t>-  40 mm bath waste fitting</t>
  </si>
  <si>
    <t>Traps, taps, valves etc.</t>
  </si>
  <si>
    <t>-  40 mm White PVC P trap: Code - PWBAT (kitchen sink)</t>
  </si>
  <si>
    <t>-  32 mm White PVC P trap: Code - PWBT for bath basins</t>
  </si>
  <si>
    <t>-  40 - 40 mm Butyl rubber deep seal P trap (kitchen sink)</t>
  </si>
  <si>
    <t>-  40 - 40 mm Butyl rubber "giraffe" with overflow trap (for bath)</t>
  </si>
  <si>
    <t>-  15 mm WALL MOUNTED TAP for kitchen basin "Colourtaps" or similar approved: Colour: BROWN</t>
  </si>
  <si>
    <t>-  15 mm PLAIN PILLARTAP for bathroom basin &amp; bath "Colourtaps" or similar approved: Colour: WHITE</t>
  </si>
  <si>
    <t>Sanitory fittings</t>
  </si>
  <si>
    <t>-  KS white kitchen suit 800 x 435 x 140 mm injection moulded polypropylene by "Colourtaps" or similar approved complete with fitments</t>
  </si>
  <si>
    <t>-  White hand basin 480 x 390 x 125 mm injection moulded polypropylene by "Colourtaps" or similar approved complete with fitments</t>
  </si>
  <si>
    <t>-  White "Chanel" 1700 x 700mm bath with handles complete</t>
  </si>
  <si>
    <t>General</t>
  </si>
  <si>
    <t>-  PVC solvent (500 ml packs)</t>
  </si>
  <si>
    <t>Erf connections</t>
  </si>
  <si>
    <t>-  15 mm PVC ball valve: Rated PN16</t>
  </si>
  <si>
    <t>-  15 mm x ½" Conex male straight adaptor</t>
  </si>
  <si>
    <t>-  15 mm x ¾" Conex male straight adaptor</t>
  </si>
  <si>
    <t>-  20 mm x ½" Plasson or similar approved male adaptor</t>
  </si>
  <si>
    <t>-  20 mm x  ¾" Plasson or similar approved male adaptor</t>
  </si>
  <si>
    <t xml:space="preserve"> - Ceramic low level toilet pan</t>
  </si>
  <si>
    <t xml:space="preserve"> -  PTFE thread tape rolls</t>
  </si>
  <si>
    <t xml:space="preserve"> -  Cement gulleys</t>
  </si>
  <si>
    <t xml:space="preserve"> -  Bath chain and stay</t>
  </si>
  <si>
    <t>no</t>
  </si>
  <si>
    <t xml:space="preserve"> - Dutton Plastics:  economy toilet seat complete with fitments</t>
  </si>
  <si>
    <t xml:space="preserve"> - Elf PVC cistern</t>
  </si>
  <si>
    <t>a)  Roof coverings</t>
  </si>
  <si>
    <t>Concrete roof tiles shall comply with SANS specification 542 - 2007</t>
  </si>
  <si>
    <t>Material shall comply with the following specifications and requirements</t>
  </si>
  <si>
    <t>-  Softwood general timber to SABS 563 Grade 5</t>
  </si>
  <si>
    <t>-  Softwood brandering &amp; battens to SABS 653</t>
  </si>
  <si>
    <t>-  Mild steel nails to SABS 820</t>
  </si>
  <si>
    <t>-  Creosote to SABS 538</t>
  </si>
  <si>
    <t>Sofwood shall bear the relevant SABS mark and all timber shall be pre- treated in accordance with the relevant SABS specification.</t>
  </si>
  <si>
    <t>c)  Measurement and payment</t>
  </si>
  <si>
    <t>The rate stipulated shall include for the design, manufacture, transportation, cost of material to the point of placing and handling of such materials complete per roof structure. Certification of competence awarded by the institute of Timber Construction is required</t>
  </si>
  <si>
    <t>Double roman standard concrete roof tiles (colours: red &amp; charcoal) Allow 535 tiles per structure</t>
  </si>
  <si>
    <t>SISALATION Residential HF2 or similar approved (1.25 m x 40 m / roll): IF OTHER PLEASE SPECIFY:</t>
  </si>
  <si>
    <t>Oxide for v-ridges (to suit tile colours): Allow 1 kg per structure</t>
  </si>
  <si>
    <t>Design and supply sawn softwood grade 5 double pitch roof truss structure (10 trusses) to 20 degree pitch with a 390 mm overhang on both sides as detailed drawing no. 186-roofing. The rate per roof structure shall include for wallplates, battens, tilting battens, bracing, Gable &amp; plaster battens complete with all fasteners i.e. Clips etc.</t>
  </si>
  <si>
    <t>NOTE:</t>
  </si>
  <si>
    <t>Alternative roof design offers must be made in a separate covering letter attached to the tender document.</t>
  </si>
  <si>
    <t xml:space="preserve">V - Ridge capping for concrete roof tiles: Allow 17 tiles per structure </t>
  </si>
  <si>
    <t>63 mm EP Nails: Allow 1kg per structure</t>
  </si>
  <si>
    <t>b)  Carpentry and joinery</t>
  </si>
  <si>
    <t xml:space="preserve"> ROOF</t>
  </si>
  <si>
    <t>/1000</t>
  </si>
  <si>
    <t>BUILDING MATERIALS Cont….</t>
  </si>
  <si>
    <t>Each</t>
  </si>
  <si>
    <t>SECTION B: CULVERTS PIPES</t>
  </si>
  <si>
    <t>750mm DIA</t>
  </si>
  <si>
    <t>900mm DIA</t>
  </si>
  <si>
    <t>1050mm DIA</t>
  </si>
  <si>
    <t>1200mm DIA</t>
  </si>
  <si>
    <t>1500mm DIA</t>
  </si>
  <si>
    <t>1800mm DIA</t>
  </si>
  <si>
    <t>500mm DIA</t>
  </si>
  <si>
    <t>Note: 6mm (conversion factor) 1.31 ton = 1m³ 13mm (conversion factor) 1.35 ton = 1m³ 19mm (conversion factor) 1.39 ton = 1m³</t>
  </si>
  <si>
    <t>Per bag of 25 kg</t>
  </si>
  <si>
    <t>Per bag of 30 kg</t>
  </si>
  <si>
    <r>
      <t>“</t>
    </r>
    <r>
      <rPr>
        <b/>
        <sz val="9"/>
        <rFont val="Arial"/>
        <family val="2"/>
      </rPr>
      <t xml:space="preserve">Carbon” based pothole repair mix </t>
    </r>
    <r>
      <rPr>
        <sz val="9"/>
        <rFont val="Arial"/>
        <family val="2"/>
      </rPr>
      <t>Per bag of 25kg</t>
    </r>
  </si>
  <si>
    <r>
      <rPr>
        <b/>
        <sz val="9"/>
        <rFont val="Arial"/>
        <family val="2"/>
      </rPr>
      <t xml:space="preserve">HOT WEARING COURSE (FINE)
</t>
    </r>
    <r>
      <rPr>
        <sz val="9"/>
        <rFont val="Arial"/>
        <family val="2"/>
      </rPr>
      <t>9.5mm Max Aggregate size  5.5% Bitumen By Mass</t>
    </r>
  </si>
  <si>
    <t>BILL 1</t>
  </si>
  <si>
    <t>BILL 2</t>
  </si>
  <si>
    <t>BILL 3</t>
  </si>
  <si>
    <t>BILL 4</t>
  </si>
  <si>
    <t>SUPPLY AND DELIVERY OF ROAD CONSTRUCTION MATERIAL</t>
  </si>
  <si>
    <t>SUPPLY AND DELIVERY OF RDP HOUSE CONSTRUCTION MATERIAL</t>
  </si>
  <si>
    <t>SUPPLY AND DELIVERY OF CULVERTS CONSTRUCTION MATERIAL</t>
  </si>
  <si>
    <t>AMOUNT</t>
  </si>
  <si>
    <t xml:space="preserve"> </t>
  </si>
  <si>
    <t>C1</t>
  </si>
  <si>
    <t>SECTION D: MARK-UP RATES</t>
  </si>
  <si>
    <t>Percentage mark-up on rates listed on term contracts</t>
  </si>
  <si>
    <t>Percentage mark-up on items (with attached in-</t>
  </si>
  <si>
    <t>voices) approved by the Employer or his represen-</t>
  </si>
  <si>
    <t>tative for materials, (other than those set out in</t>
  </si>
  <si>
    <t>this list) used in execution of work ordered by the</t>
  </si>
  <si>
    <t>Employer</t>
  </si>
  <si>
    <r>
      <t>Dump Trucks 10 – 15 m</t>
    </r>
    <r>
      <rPr>
        <vertAlign val="superscript"/>
        <sz val="9"/>
        <rFont val="Arial"/>
        <family val="2"/>
      </rPr>
      <t>3</t>
    </r>
  </si>
  <si>
    <t>Tip Trucks</t>
  </si>
  <si>
    <r>
      <t>(a) 6 m</t>
    </r>
    <r>
      <rPr>
        <vertAlign val="superscript"/>
        <sz val="9"/>
        <rFont val="Arial"/>
        <family val="2"/>
      </rPr>
      <t>3</t>
    </r>
  </si>
  <si>
    <r>
      <t>(b) 10 m</t>
    </r>
    <r>
      <rPr>
        <vertAlign val="superscript"/>
        <sz val="9"/>
        <rFont val="Arial"/>
        <family val="2"/>
      </rPr>
      <t>3</t>
    </r>
  </si>
  <si>
    <t>Flat Bed Trucks</t>
  </si>
  <si>
    <t>(a) 5t</t>
  </si>
  <si>
    <t>(b) 7t</t>
  </si>
  <si>
    <t>LDV</t>
  </si>
  <si>
    <t>(a) 2 x 4WD</t>
  </si>
  <si>
    <t>(b) 4 x 4WD</t>
  </si>
  <si>
    <t>km</t>
  </si>
  <si>
    <t>h</t>
  </si>
  <si>
    <t>%</t>
  </si>
  <si>
    <t>UNIT</t>
  </si>
  <si>
    <t>Provisional Sums</t>
  </si>
  <si>
    <t>sum</t>
  </si>
  <si>
    <t>For work to be executed by a Nominated Sub-</t>
  </si>
  <si>
    <t>For work to be executed by a Nominated Emerg-</t>
  </si>
  <si>
    <t>ing Sub-Contractor which is to be employed under</t>
  </si>
  <si>
    <t>assisting, training, co-ordinating and supervision</t>
  </si>
  <si>
    <t>of a Nominated Emerging Sub-Contractor which</t>
  </si>
  <si>
    <t>For work to be executed by a nominated Engineer</t>
  </si>
  <si>
    <t>Payment to Eskom in respect of electrical connec-</t>
  </si>
  <si>
    <t>PRIME COST ITEMS</t>
  </si>
  <si>
    <t>Prime cost of goods or materials to be supplied to</t>
  </si>
  <si>
    <t>the site of the Works upon specific instruction of</t>
  </si>
  <si>
    <t>PC</t>
  </si>
  <si>
    <t>the Engineer</t>
  </si>
  <si>
    <t>Occupational Health and Safety</t>
  </si>
  <si>
    <t xml:space="preserve">Contractor's initial obligations in respect of the </t>
  </si>
  <si>
    <t>Occupational Health and Safety Act contractual regulations</t>
  </si>
  <si>
    <t>P.Sum</t>
  </si>
  <si>
    <t>DAYWORKS LABOUR</t>
  </si>
  <si>
    <t>Contractor's Representative</t>
  </si>
  <si>
    <t>Surveyor</t>
  </si>
  <si>
    <t>Qualified Artisan</t>
  </si>
  <si>
    <t>(i) Plumber</t>
  </si>
  <si>
    <t>(ii) Boilermaker</t>
  </si>
  <si>
    <t>(iii) Bricklayer</t>
  </si>
  <si>
    <t>(iv) Plasterer</t>
  </si>
  <si>
    <t>(v) Welder with API 1104 Certificate</t>
  </si>
  <si>
    <t>(vi) Electrician</t>
  </si>
  <si>
    <t>Foreman, leader-hand</t>
  </si>
  <si>
    <t>Semi-skilled labourer</t>
  </si>
  <si>
    <t>Labourer</t>
  </si>
  <si>
    <t>Other</t>
  </si>
  <si>
    <t>PLANTHIRE:  WORK RATES ON SITE</t>
  </si>
  <si>
    <t>Crane 65 t - 80 t capacity</t>
  </si>
  <si>
    <t>TLB 60 kW - 70 kW</t>
  </si>
  <si>
    <t>Crawler Excavator 140 kW - 150 kW</t>
  </si>
  <si>
    <t>Bulldozer 160 kW - 170 kW</t>
  </si>
  <si>
    <t>Wheel loader 140 kW - 150 kW</t>
  </si>
  <si>
    <t>Motor graders 150 kW - 160 kW</t>
  </si>
  <si>
    <r>
      <t>Wheel excavators 0,4 - 1,25 m</t>
    </r>
    <r>
      <rPr>
        <vertAlign val="superscript"/>
        <sz val="9"/>
        <rFont val="Arial"/>
        <family val="2"/>
      </rPr>
      <t>3</t>
    </r>
    <r>
      <rPr>
        <sz val="9"/>
        <rFont val="Arial"/>
        <family val="2"/>
      </rPr>
      <t xml:space="preserve"> bucket size</t>
    </r>
  </si>
  <si>
    <r>
      <t>Wheel tractor scrapers 15,0 - 16 m</t>
    </r>
    <r>
      <rPr>
        <vertAlign val="superscript"/>
        <sz val="9"/>
        <rFont val="Arial"/>
        <family val="2"/>
      </rPr>
      <t>3</t>
    </r>
  </si>
  <si>
    <t>Tow tractors 200 kW - 250 kW</t>
  </si>
  <si>
    <t>(a)</t>
  </si>
  <si>
    <t>Water tankers 5 000 litre</t>
  </si>
  <si>
    <t>(b)</t>
  </si>
  <si>
    <t>Water tankers 10 000 litre</t>
  </si>
  <si>
    <t>Dump trucks 10 - 15 m3</t>
  </si>
  <si>
    <t>Tip trucks</t>
  </si>
  <si>
    <t>6 m³</t>
  </si>
  <si>
    <t>10 m³</t>
  </si>
  <si>
    <t>Flat bed trucks</t>
  </si>
  <si>
    <t>5t</t>
  </si>
  <si>
    <t>7t</t>
  </si>
  <si>
    <t>2 x 4WD</t>
  </si>
  <si>
    <t>4 x 4WD</t>
  </si>
  <si>
    <t>Lowbed 50 ton</t>
  </si>
  <si>
    <t>Plate compactors &amp; tampers</t>
  </si>
  <si>
    <t>Grid rollers.  Ballasted mass 14 600 kg</t>
  </si>
  <si>
    <t>Pneumatic tyred rollers 4 000 load/wheel kg</t>
  </si>
  <si>
    <t>Self propelled vibrating roller (padfoot)</t>
  </si>
  <si>
    <t>5 900 - 12 000 kg</t>
  </si>
  <si>
    <t>Walk-behind vibrating rollers</t>
  </si>
  <si>
    <t>500 - 630 kg</t>
  </si>
  <si>
    <t>980 - 1 350 kg</t>
  </si>
  <si>
    <t>Towed vibrating roller</t>
  </si>
  <si>
    <t>Portable compressors - Diesel (9,0 - 10,0 m3/min.)</t>
  </si>
  <si>
    <t>Concrete mixer (350 l:  diesel driven)</t>
  </si>
  <si>
    <t>Concrete saw (self propelled) 10 - 15 kW</t>
  </si>
  <si>
    <t>Concrete vibrators (35 - 60 mm DN)</t>
  </si>
  <si>
    <t>Dumpers 0,5 m3 (Hydraulic tip)</t>
  </si>
  <si>
    <t>Water pump with 80 mm DN outlet (diesel driven)</t>
  </si>
  <si>
    <t>Arc-welding unit (300 A)</t>
  </si>
  <si>
    <t>Generating sets</t>
  </si>
  <si>
    <t>1,5 kVA (petrol) 220V</t>
  </si>
  <si>
    <t>5 kVA (petrol) 220V</t>
  </si>
  <si>
    <t>(c)</t>
  </si>
  <si>
    <t>30 kVA (diesel) 380V - 3ph</t>
  </si>
  <si>
    <t>(d)</t>
  </si>
  <si>
    <t>50 kVA (diesel) 380V - 3ph</t>
  </si>
  <si>
    <t>(e)</t>
  </si>
  <si>
    <t>100 kVA (diesel) 380V - 3ph</t>
  </si>
  <si>
    <t>LABOUR BASED TOOLS</t>
  </si>
  <si>
    <t>Pick</t>
  </si>
  <si>
    <t>Shovel</t>
  </si>
  <si>
    <t>Crowbar</t>
  </si>
  <si>
    <t>Bucket (10 l )</t>
  </si>
  <si>
    <t>Wheelbarrow</t>
  </si>
  <si>
    <t>BILL 5: SUPPLY AND DELIVERY OF CONSTRUCTION MATERIAL FOR REPAIRING DAMAGED HOUSES</t>
  </si>
  <si>
    <t>SUMS STATED PROVISIONALLY BY THE ENGINEER</t>
  </si>
  <si>
    <t>Overheads, charges and profit on item 2</t>
  </si>
  <si>
    <t>TOTAL BILL 5 CARRIED SUMMARY</t>
  </si>
  <si>
    <t>TOTAL BILL 6 CARRIED SUMMARY</t>
  </si>
  <si>
    <t>TOTAL BILL 3 CARRIED SUMMARY</t>
  </si>
  <si>
    <t>TOTAL BILL 1 CARRIED SUMMARY</t>
  </si>
  <si>
    <t xml:space="preserve">DESCRIPTION </t>
  </si>
  <si>
    <t>PLANTHIRE:  WORK RATES ON SITE Cont…</t>
  </si>
  <si>
    <t>Self propelled vibrating roller (smooth) 7 000 - 11 300 kg</t>
  </si>
  <si>
    <t>BILL 5</t>
  </si>
  <si>
    <t>BILL 6</t>
  </si>
  <si>
    <t>BILL 7</t>
  </si>
  <si>
    <t>(i) Intern(To be deployed by COGTA@R8000 per month)</t>
  </si>
  <si>
    <t>(ii) Community Liasion Officer(To be deployed by COGTA@R6000 PM)</t>
  </si>
  <si>
    <t>20 L Drum</t>
  </si>
  <si>
    <t>TOTAL CARRIED FORWARD</t>
  </si>
  <si>
    <t>Concrete Pipes (Spigot &amp; Socket Joint) - SANS 677)</t>
  </si>
  <si>
    <t>All equipment to be SABS certified and comply to Local content specification</t>
  </si>
  <si>
    <t>Water tank (ground level installation)</t>
  </si>
  <si>
    <t>10 000 l polyethylene water tank (2980 mm high x</t>
  </si>
  <si>
    <t>PIPES AND FITTINGS (ground level installation)</t>
  </si>
  <si>
    <t>a)</t>
  </si>
  <si>
    <t>One tank</t>
  </si>
  <si>
    <t>b)</t>
  </si>
  <si>
    <t>Two tank</t>
  </si>
  <si>
    <t>c)</t>
  </si>
  <si>
    <t>Three tank</t>
  </si>
  <si>
    <t>d)</t>
  </si>
  <si>
    <t>Four tank</t>
  </si>
  <si>
    <t>WATER TANK (elevated installation)</t>
  </si>
  <si>
    <t>10 000 l  polyethylene water tank (2980 mm high x</t>
  </si>
  <si>
    <t>STEEL TANK STAND</t>
  </si>
  <si>
    <t>Supply and erect elevated tank stand in accordance</t>
  </si>
  <si>
    <t>Hot dip galvanised</t>
  </si>
  <si>
    <t>Supply pipe work and fittings</t>
  </si>
  <si>
    <t xml:space="preserve">2200 mm diameter) </t>
  </si>
  <si>
    <t>with DWS standards</t>
  </si>
  <si>
    <t xml:space="preserve">2 200 mm diameter) </t>
  </si>
  <si>
    <t xml:space="preserve">Sectional steel tank </t>
  </si>
  <si>
    <t>Design, supply, fabrication, delivery to site and</t>
  </si>
  <si>
    <t>erection of the following sectional pressed steel</t>
  </si>
  <si>
    <t>tank with cover, access hatches, ventilator and pipe</t>
  </si>
  <si>
    <t>work, all as specified in particular specification PE</t>
  </si>
  <si>
    <t>including surface dressing, surface preparation</t>
  </si>
  <si>
    <t>and hot dip galvanising, sterilising and water</t>
  </si>
  <si>
    <t>tightness test in the following sizes:</t>
  </si>
  <si>
    <t>50 m³</t>
  </si>
  <si>
    <t>100 m³</t>
  </si>
  <si>
    <t>150 m³</t>
  </si>
  <si>
    <t>200 m³</t>
  </si>
  <si>
    <t>e)</t>
  </si>
  <si>
    <t>250 m³</t>
  </si>
  <si>
    <t>f)</t>
  </si>
  <si>
    <t>300 m³</t>
  </si>
  <si>
    <t>Design, supply, fabricate, and deliver to site and erection of the 10m high structural steel stands for the sizes of pressed steel tanks indicated</t>
  </si>
  <si>
    <t xml:space="preserve"> and heights as specified.  Structural steel stands with associated access ladder, surface dressing, surface preparation, shop priming and 2 layers </t>
  </si>
  <si>
    <t xml:space="preserve">  of site painting including holding down bolts:</t>
  </si>
  <si>
    <r>
      <t xml:space="preserve">(iii) </t>
    </r>
    <r>
      <rPr>
        <sz val="9"/>
        <color indexed="8"/>
        <rFont val="Arial"/>
        <family val="2"/>
      </rPr>
      <t>Mechanical Engineer</t>
    </r>
  </si>
  <si>
    <r>
      <t xml:space="preserve">(iv) </t>
    </r>
    <r>
      <rPr>
        <sz val="9"/>
        <color indexed="8"/>
        <rFont val="Arial"/>
        <family val="2"/>
      </rPr>
      <t>Civil Engineer</t>
    </r>
  </si>
  <si>
    <r>
      <t xml:space="preserve">(v) </t>
    </r>
    <r>
      <rPr>
        <sz val="9"/>
        <color indexed="8"/>
        <rFont val="Arial"/>
        <family val="2"/>
      </rPr>
      <t>Electrical Engineer</t>
    </r>
  </si>
  <si>
    <r>
      <t xml:space="preserve">(vi) </t>
    </r>
    <r>
      <rPr>
        <sz val="9"/>
        <color indexed="8"/>
        <rFont val="Arial"/>
        <family val="2"/>
      </rPr>
      <t>Technician</t>
    </r>
  </si>
  <si>
    <t>Crane truck 5t - 12t capacity</t>
  </si>
  <si>
    <t>Percentage mark-up on items approved by the client or representative</t>
  </si>
  <si>
    <t xml:space="preserve"> with attached invoices for material used.</t>
  </si>
  <si>
    <t>Hand Operated- supply the following</t>
  </si>
  <si>
    <t>BILL 8</t>
  </si>
  <si>
    <t>TOTAL INCL. VAT</t>
  </si>
  <si>
    <t xml:space="preserve">Ehlanzeni DM                 
Price Per Unit       
 (Incl. VAT) </t>
  </si>
  <si>
    <t xml:space="preserve">Gert Sibande DM                 Price Per Unit        
(Incl. VAT) </t>
  </si>
  <si>
    <t xml:space="preserve">Nkangala DM                 
Price Per Unit       
 (Incl. VAT) </t>
  </si>
  <si>
    <t xml:space="preserve">Ehlanzeni DM                 Price Per Unit        (Incl. VAT) </t>
  </si>
  <si>
    <t xml:space="preserve">Gert Sibande DM                 Price Per Unit        (Incl. VAT) </t>
  </si>
  <si>
    <t xml:space="preserve">Nkangala DM                 Price Per Unit        (Incl. VAT) </t>
  </si>
  <si>
    <t xml:space="preserve">Gert Sibande DM                
 Price Per Unit        (Incl. VAT) </t>
  </si>
  <si>
    <t>Overheads, charges and profit on item 7</t>
  </si>
  <si>
    <t>Overheads, charges and profit on item 5</t>
  </si>
  <si>
    <t>Overheads, charges and profit on item 3 for</t>
  </si>
  <si>
    <t>SUMS STATED PROVISIONALLY BY THE EMPLOYER</t>
  </si>
  <si>
    <t>Contractor(Sum to be specified by Engineer)</t>
  </si>
  <si>
    <t>this programme(Sum to be specified by Engineer)</t>
  </si>
  <si>
    <t>is to be employed under this programme(Sum to be specified by Engineer)</t>
  </si>
  <si>
    <t>tion fees(Sum to be specified by Engineer)</t>
  </si>
  <si>
    <t>Overheads, charges and profit on item 12</t>
  </si>
  <si>
    <t>9.1</t>
  </si>
  <si>
    <t>Overheads, charges and profit on item 9</t>
  </si>
  <si>
    <t>(Based on ECSA guideline on fees 2015 gazette)</t>
  </si>
  <si>
    <t>xx</t>
  </si>
  <si>
    <t>Electricity poles</t>
  </si>
  <si>
    <t>5m Wood 80-100 mm tops</t>
  </si>
  <si>
    <t xml:space="preserve"> 7m Wood 120-140mm tops</t>
  </si>
  <si>
    <t xml:space="preserve"> 9m Wood 160-180 mm tops</t>
  </si>
  <si>
    <t>11m Wood 160-180mm tops</t>
  </si>
  <si>
    <t>11m Wood 180-200mm tops</t>
  </si>
  <si>
    <t>13m Wood 180-200mm tops</t>
  </si>
  <si>
    <t>9m 140mm top dia strut pole</t>
  </si>
  <si>
    <t>11m 160mm top dia strut pole</t>
  </si>
  <si>
    <t>12m 180mm top dia strut pole</t>
  </si>
  <si>
    <t>14m 180mm top dia strut pole</t>
  </si>
  <si>
    <t>15m 200mm top dia strut pole</t>
  </si>
  <si>
    <t>2500mm Wood crossarm as Eskom DDT0316</t>
  </si>
  <si>
    <t>3500mm Wood crossarm as Eskom DDT0317</t>
  </si>
  <si>
    <t>4500mm Wood crossarm as Eskom DDT0317</t>
  </si>
  <si>
    <t>Insulators</t>
  </si>
  <si>
    <t>22kV Post Insulators</t>
  </si>
  <si>
    <t>33kV Post Insulators</t>
  </si>
  <si>
    <t>Post Side groove ties Eskom DDT 0259</t>
  </si>
  <si>
    <t>Long Spindle  Eskom DDT 0391</t>
  </si>
  <si>
    <t>Long Rod 11kV Suspension Insulator</t>
  </si>
  <si>
    <t>Long Rod 22kV Suspension Insulator</t>
  </si>
  <si>
    <t>Long Rod 33kV Suspension Insulator</t>
  </si>
  <si>
    <t>Eye Bolt M20</t>
  </si>
  <si>
    <t>Eye Nut M20</t>
  </si>
  <si>
    <t>D Shackle</t>
  </si>
  <si>
    <t>Curved Washer M20x65</t>
  </si>
  <si>
    <t>Bonding Clip M20</t>
  </si>
  <si>
    <t>Flat Round Washer M20</t>
  </si>
  <si>
    <t>Nut M20</t>
  </si>
  <si>
    <t>Short spindle as Eskom DDT0390</t>
  </si>
  <si>
    <t>1700mm Steel Crossarm as Eskom DDT0397</t>
  </si>
  <si>
    <t>MV Stays/ Strut (for FOX, MINK and HARE)</t>
  </si>
  <si>
    <t>1 Off conv anchor as Eskom DDT3035</t>
  </si>
  <si>
    <t xml:space="preserve">20mm Stay Rod 2m long </t>
  </si>
  <si>
    <t>1 Off flying stay</t>
  </si>
  <si>
    <t>450x450x6 80x26mm slot Stay Plate (DDT3172)</t>
  </si>
  <si>
    <t>Threaded Rod M20x350 as Eskom DDT3015</t>
  </si>
  <si>
    <t>Stay Bracket as Eskom DDT3032</t>
  </si>
  <si>
    <t>Thimble as Eskom DDT3026</t>
  </si>
  <si>
    <t>Guy Grip 3/3.35 as Eskom 3069</t>
  </si>
  <si>
    <t>Stay wire galvanised 7/4 1100MPa as DDT3124</t>
  </si>
  <si>
    <t>Insulator strain-stay as Eskom DDT3144</t>
  </si>
  <si>
    <t>Stay guard PVC-U pipe as Eskom 3195</t>
  </si>
  <si>
    <t>Bracket strut as Eskom DDT 3150</t>
  </si>
  <si>
    <t>Barbed wire as Eskom DDT0399</t>
  </si>
  <si>
    <t>Danger Sign as Eskom DDT 3202</t>
  </si>
  <si>
    <t>M20 Plate Stay as DDT3172</t>
  </si>
  <si>
    <t>Double wrap guy grip (19/2.65) as DDT7047</t>
  </si>
  <si>
    <t>Coach Screw as Eskom DDT3090</t>
  </si>
  <si>
    <t>LV Structures</t>
  </si>
  <si>
    <t>Pigtail bolt M16 as Eskom DDT3003</t>
  </si>
  <si>
    <t>Clamp Suspension as Eskom DDT3061</t>
  </si>
  <si>
    <t>Cable Tie as Eskom DDTDDT3075</t>
  </si>
  <si>
    <t>Nut Eye M16 as Eskom DDT3004</t>
  </si>
  <si>
    <t>Strapping stainless as Eskom DDT3131</t>
  </si>
  <si>
    <t>End caps as Eskom DDT3079</t>
  </si>
  <si>
    <t>Clamp Strain as Eskom DDT 3060</t>
  </si>
  <si>
    <t>LV fuse unit as Eskom DDT 3182</t>
  </si>
  <si>
    <t>Clamp IPC as Eskom DDT3039</t>
  </si>
  <si>
    <t>Strapping stainless 12mm as Eskom DDT3131</t>
  </si>
  <si>
    <t>Clamp strain as Eskom DDT3067</t>
  </si>
  <si>
    <t>Stay wire galvanised 3/3.35 1100MPa as DDT3124</t>
  </si>
  <si>
    <t>Double wrap guy grip (3/3.35) as DDT7047</t>
  </si>
  <si>
    <t>Service Boxes</t>
  </si>
  <si>
    <t>1 - 4 Way box : 1 x 63 A mcb as Eskom DDT0180</t>
  </si>
  <si>
    <t>Readyboard split meter with 2X16A Sockets (DDT 3176)</t>
  </si>
  <si>
    <t>Meter standard ECU keypad 20A</t>
  </si>
  <si>
    <t>Stringing</t>
  </si>
  <si>
    <t>Fox conductor</t>
  </si>
  <si>
    <t>Mink Conductor</t>
  </si>
  <si>
    <t>Hare Conductor</t>
  </si>
  <si>
    <t>35mm sq ABC 1phase + 1 bare neutral</t>
  </si>
  <si>
    <t>35mm sq ABC 2phase + 1 bare neutral</t>
  </si>
  <si>
    <t>35mm sq ABC 3phase + 1 bare neutral</t>
  </si>
  <si>
    <t>70mm sq ABC  2phase + 1 50mm sq bare neutral</t>
  </si>
  <si>
    <t>70mm sq ABC  3phase + 1 50mm sq bare neutral</t>
  </si>
  <si>
    <t>35mm sq ABC  3phase + 1 35mm sq bare neutral + 1 25mm sq phase street lighting</t>
  </si>
  <si>
    <t>70mm sq ABC  3phase + 1 50mm sq bare neutral + 1 25mm sq phase street lighting</t>
  </si>
  <si>
    <t>MV Mink full tension joint</t>
  </si>
  <si>
    <t>MV Hare full tension joint</t>
  </si>
  <si>
    <t>MV Fox full tension joint</t>
  </si>
  <si>
    <t>LV joint 35 mm full tension</t>
  </si>
  <si>
    <t>LV joint 70 mm full tension</t>
  </si>
  <si>
    <t>Pole Mounted Transformers:   22kV</t>
  </si>
  <si>
    <t>200kVA x 3 Phase</t>
  </si>
  <si>
    <t>100kVA x 3 Phase</t>
  </si>
  <si>
    <t xml:space="preserve">50kVA x 3 Phase </t>
  </si>
  <si>
    <t>32kVA x 2 Phase</t>
  </si>
  <si>
    <t>16kVA x 1 Phase</t>
  </si>
  <si>
    <t>Pole Mounted Transformers:   11kV</t>
  </si>
  <si>
    <t>LV Protection Fuses</t>
  </si>
  <si>
    <t xml:space="preserve"> 63A  500V 120kA fuse</t>
  </si>
  <si>
    <t xml:space="preserve"> 80A  500V 120kA fuse</t>
  </si>
  <si>
    <t xml:space="preserve"> 125A  500V 120kA fuse</t>
  </si>
  <si>
    <t>160A  500V 120kA fuse</t>
  </si>
  <si>
    <t>LV fuseholder Bracket angle as Eskom DDT3182</t>
  </si>
  <si>
    <t>Fuseholder 1kV 160A as Eskom DDT3182</t>
  </si>
  <si>
    <t>Section Links</t>
  </si>
  <si>
    <t>Post Insulator as Eskom DDT 0391</t>
  </si>
  <si>
    <t>Fuse mounting bracket as DDT3086 sheet 4 or 5</t>
  </si>
  <si>
    <t>Fuse cut out assembly with solid link as Eskom DDT3086 sheet 3</t>
  </si>
  <si>
    <t>Fuse Cut Out assembly with fuseholder  as Eskom DDT3086 sheet 2</t>
  </si>
  <si>
    <t>House Connections</t>
  </si>
  <si>
    <t>Overhead  connection</t>
  </si>
  <si>
    <t>Conductor (Supply Cable)</t>
  </si>
  <si>
    <t>10mm sq Airdac with Pilot wires (for 20A Connections) for Split Metering</t>
  </si>
  <si>
    <t xml:space="preserve"> 4mm sq Airdac</t>
  </si>
  <si>
    <t>Cable Trays</t>
  </si>
  <si>
    <t>300mm wide Tee</t>
  </si>
  <si>
    <t>300mm wide 90deg. Horizontal Bend</t>
  </si>
  <si>
    <t>300mm wide vertical bend</t>
  </si>
  <si>
    <t>Splice set</t>
  </si>
  <si>
    <t>Cables:</t>
  </si>
  <si>
    <t xml:space="preserve">2.5 mm sq 3 core pVC SWA </t>
  </si>
  <si>
    <t>2.5 mm sq 4 core pVC SWA</t>
  </si>
  <si>
    <t>4 mm sq 3 core pVC SWA</t>
  </si>
  <si>
    <t>4 mm sq 4 core pVC SWA</t>
  </si>
  <si>
    <t>6 mm sq 3 core pVC SWA</t>
  </si>
  <si>
    <t>6 mm sq 4 core pVC SWA</t>
  </si>
  <si>
    <t>10 mm sq 3core pVC SWA</t>
  </si>
  <si>
    <t>10 mm sq 4 core pVC SWA</t>
  </si>
  <si>
    <t>16 mm sq 3core pVC SWA</t>
  </si>
  <si>
    <t>16 mm sq 4 core pVC SWA</t>
  </si>
  <si>
    <t>25 mm sq 4 core pVC SWA</t>
  </si>
  <si>
    <t>35 mm sq 4 core pVC SWA</t>
  </si>
  <si>
    <t>50 mm sq 4 core pVC SWA</t>
  </si>
  <si>
    <t>70 mm sq 4 core pVC SWA</t>
  </si>
  <si>
    <t>95mm sq 4 core pVC SWA</t>
  </si>
  <si>
    <t>120 mm sq 4 core pVC SWA</t>
  </si>
  <si>
    <t>150mm sq 4 core pVC SWA</t>
  </si>
  <si>
    <t>185mm sq 4 core pVC SWA</t>
  </si>
  <si>
    <t>11KV XLPE 35mm sq 3 core</t>
  </si>
  <si>
    <t>22KV XLPE 35mm sq 3 core</t>
  </si>
  <si>
    <t>Termination kits for the following stranded 
copper cables</t>
  </si>
  <si>
    <t>2.5 mm sq 3 core pVC SWA</t>
  </si>
  <si>
    <t>Cable Jointing Kits</t>
  </si>
  <si>
    <t xml:space="preserve">Galvanised outlet boxes </t>
  </si>
  <si>
    <t xml:space="preserve">100 x 100 x 50 </t>
  </si>
  <si>
    <t xml:space="preserve">100 x 50 x 50 </t>
  </si>
  <si>
    <t xml:space="preserve">Surface Mounted Steel outlet boxes </t>
  </si>
  <si>
    <t>Trunking</t>
  </si>
  <si>
    <t xml:space="preserve">SABS approved galvanised flexible conduits </t>
  </si>
  <si>
    <t xml:space="preserve">20mm </t>
  </si>
  <si>
    <t xml:space="preserve">25mm </t>
  </si>
  <si>
    <t xml:space="preserve">Connectors for galvanised flexible conduits </t>
  </si>
  <si>
    <t>Conductors and Earth Wires</t>
  </si>
  <si>
    <t>600 -1000V PVC insulated copper wire in 100m coils</t>
  </si>
  <si>
    <t xml:space="preserve">1,5mm sq </t>
  </si>
  <si>
    <t xml:space="preserve">2,5mm sq </t>
  </si>
  <si>
    <t xml:space="preserve">4mm sq </t>
  </si>
  <si>
    <t xml:space="preserve">6mm sq </t>
  </si>
  <si>
    <t xml:space="preserve">10mm sq </t>
  </si>
  <si>
    <t xml:space="preserve">16mm sq </t>
  </si>
  <si>
    <t>Bare copper earth wire in kgs</t>
  </si>
  <si>
    <t xml:space="preserve">25mm sq </t>
  </si>
  <si>
    <t xml:space="preserve">35mm sq </t>
  </si>
  <si>
    <t xml:space="preserve">50mm sq </t>
  </si>
  <si>
    <t xml:space="preserve">70mm sq </t>
  </si>
  <si>
    <t xml:space="preserve">Light Switches, Sockets and Isolators </t>
  </si>
  <si>
    <t>10A 1gang 1way swich flush</t>
  </si>
  <si>
    <t>10A 1gang 2way swich flush</t>
  </si>
  <si>
    <t>10A 1gang intermediate swich flush</t>
  </si>
  <si>
    <t>10A 2gang 1way swich flush</t>
  </si>
  <si>
    <t>10A 2gang 2way swich flush</t>
  </si>
  <si>
    <t xml:space="preserve">Photocell in an enclosure </t>
  </si>
  <si>
    <t xml:space="preserve">16 Amp 3-pin single S.S.O </t>
  </si>
  <si>
    <t xml:space="preserve">16 Amp 3-pin single D.S.S.O </t>
  </si>
  <si>
    <t xml:space="preserve">16 Amp 3-pin single S.S.O UPS red </t>
  </si>
  <si>
    <t xml:space="preserve">16 Amp 3-pin single D.S.S.O UPS red </t>
  </si>
  <si>
    <t xml:space="preserve">20A DP Isolator </t>
  </si>
  <si>
    <t xml:space="preserve">30A DP Isolator </t>
  </si>
  <si>
    <t xml:space="preserve">45A DP Isolator </t>
  </si>
  <si>
    <t xml:space="preserve">30A TP-N weatherproof Isolator </t>
  </si>
  <si>
    <t xml:space="preserve">63A TP-N weatherproof Isolator </t>
  </si>
  <si>
    <t xml:space="preserve">B2 - 2 x 18 W CFL bulkhead luminaire with acrylic diffuser  </t>
  </si>
  <si>
    <t xml:space="preserve">C1 - 2 x 36 W totally enclosed Surface fluorescent luminaire IP65 </t>
  </si>
  <si>
    <t xml:space="preserve">C2 - 2 x 36 W enclosed Surface fluorescent luminaire IP20 </t>
  </si>
  <si>
    <t>Minisubstation</t>
  </si>
  <si>
    <t>BILL 8 : ELECTRICITY</t>
  </si>
  <si>
    <t>length</t>
  </si>
  <si>
    <t>Electricity dispenser unit (Conlog Split Meters or equivalent) including securing device</t>
  </si>
  <si>
    <t xml:space="preserve">Split Meter Din Rail 20A WS with  Keypad </t>
  </si>
  <si>
    <t>ECU base, fixing rails and plug</t>
  </si>
  <si>
    <t>63A circuit breaker</t>
  </si>
  <si>
    <t xml:space="preserve">ELECTRICITY </t>
  </si>
  <si>
    <t>TOTAL BILL 8 CARRIED SUMMARY</t>
  </si>
  <si>
    <t>Complete 315kVA 11kV/420V Minisubstation as per the specification</t>
  </si>
  <si>
    <t>Complete 630kVA 11kV/420V Minisubstation as per the specification</t>
  </si>
  <si>
    <t>Complete 200kVA 11kV/420V Minisubstation as per the specification</t>
  </si>
  <si>
    <t xml:space="preserve">Light Fittings </t>
  </si>
  <si>
    <t>11KV XLPE 70mm sq 3 core</t>
  </si>
  <si>
    <t>22KV XLPE 70mm sq 3 core</t>
  </si>
  <si>
    <t>Galvanised 75 X 75mm P8000 trunking c/w cover in 3m lengths</t>
  </si>
  <si>
    <t>Medium Duty cable tray 300mm wide in 3m lengths</t>
  </si>
  <si>
    <t>pVC Conduis/ Pipes</t>
  </si>
  <si>
    <t>20mm pVC conduit in 6m lengths</t>
  </si>
  <si>
    <t>25mm pVC conduit in 6m lengths</t>
  </si>
  <si>
    <t>32mm pVC conduit in 6m lengths</t>
  </si>
  <si>
    <t>75mm ribbed pVC sleeves in 6m lengths</t>
  </si>
  <si>
    <t>110mm ribbed pVC sleeves in 6m lengths</t>
  </si>
  <si>
    <t>160mm ribbed pVC sleeves in 6m lengths</t>
  </si>
  <si>
    <t>20mm pVC conduit 90deg bends</t>
  </si>
  <si>
    <t>25mm pVC conduit 90deg bends</t>
  </si>
  <si>
    <t>32mm pVC conduit 90deg bends</t>
  </si>
  <si>
    <t>75mm ribbed pVC 90deg bends</t>
  </si>
  <si>
    <t>110mm ribbed pVC 90deg bends</t>
  </si>
  <si>
    <t>160mm ribbed pVC 90deg bends</t>
  </si>
  <si>
    <t>Earth Rods</t>
  </si>
  <si>
    <t>Threaded copper earth rods 12mm 1200mm long</t>
  </si>
  <si>
    <t>Irrigation</t>
  </si>
  <si>
    <t>Block valve clusters</t>
  </si>
  <si>
    <t>Manual valve 50mm</t>
  </si>
  <si>
    <t>Manual valve 80mm</t>
  </si>
  <si>
    <t>Manual valve 100mm</t>
  </si>
  <si>
    <t>Hydraulic valve 50mm</t>
  </si>
  <si>
    <t>Hydraulic valve 80mm</t>
  </si>
  <si>
    <t>Hydraulic valve 100mm</t>
  </si>
  <si>
    <t>Lateral Take Off</t>
  </si>
  <si>
    <t>With pressure regulation</t>
  </si>
  <si>
    <t>Without pressure regulation</t>
  </si>
  <si>
    <t>Micro jet lateral pipes</t>
  </si>
  <si>
    <t>12 mm</t>
  </si>
  <si>
    <t>15 mm</t>
  </si>
  <si>
    <t>20 mm</t>
  </si>
  <si>
    <t>25 mm</t>
  </si>
  <si>
    <t>Micro jet unit</t>
  </si>
  <si>
    <t>Drip lateral pipes</t>
  </si>
  <si>
    <t>16 mm</t>
  </si>
  <si>
    <t>Quick coupling hydrant</t>
  </si>
  <si>
    <t>50mm hydrant</t>
  </si>
  <si>
    <t>80mm hydrant</t>
  </si>
  <si>
    <t>100mm hydrant</t>
  </si>
  <si>
    <t>Hydrant bend</t>
  </si>
  <si>
    <t>50mm hydrant bend</t>
  </si>
  <si>
    <t>80mm hydrant bend</t>
  </si>
  <si>
    <t>100mm hydrant bend</t>
  </si>
  <si>
    <t>Above ground manifold  / steel quick coupling pipe</t>
  </si>
  <si>
    <t>50 mm steel q/c pipe</t>
  </si>
  <si>
    <t>70 mm steel q/c pipe</t>
  </si>
  <si>
    <t>89 mm steel q/c pipe</t>
  </si>
  <si>
    <t>108 mm steel q/c pipe</t>
  </si>
  <si>
    <t>75 mm HDPE pipe</t>
  </si>
  <si>
    <t>Dragline unit</t>
  </si>
  <si>
    <t>Self closing valve assembly</t>
  </si>
  <si>
    <t>Fixed sprinkler on quick coupling pipe</t>
  </si>
  <si>
    <t>Removable riser assembly</t>
  </si>
  <si>
    <t>Block air relief valve</t>
  </si>
  <si>
    <t>Centre Pivot Irrigation</t>
  </si>
  <si>
    <t>Centre pivot centre</t>
  </si>
  <si>
    <r>
      <t xml:space="preserve">Diameter: 6 </t>
    </r>
    <r>
      <rPr>
        <vertAlign val="superscript"/>
        <sz val="9"/>
        <color indexed="8"/>
        <rFont val="Arial"/>
        <family val="2"/>
      </rPr>
      <t>5</t>
    </r>
    <r>
      <rPr>
        <sz val="9"/>
        <color indexed="8"/>
        <rFont val="Arial"/>
        <family val="2"/>
      </rPr>
      <t>/</t>
    </r>
    <r>
      <rPr>
        <vertAlign val="subscript"/>
        <sz val="9"/>
        <color indexed="8"/>
        <rFont val="Arial"/>
        <family val="2"/>
      </rPr>
      <t>8</t>
    </r>
    <r>
      <rPr>
        <sz val="9"/>
        <color indexed="8"/>
        <rFont val="Arial"/>
        <family val="2"/>
      </rPr>
      <t xml:space="preserve"> "</t>
    </r>
  </si>
  <si>
    <t>Centre pivot towers</t>
  </si>
  <si>
    <t xml:space="preserve">Diameter: 5" </t>
  </si>
  <si>
    <t>38 m</t>
  </si>
  <si>
    <t>44 m</t>
  </si>
  <si>
    <t>49 m</t>
  </si>
  <si>
    <t>55 m</t>
  </si>
  <si>
    <t>Centre pivot overhangs</t>
  </si>
  <si>
    <t>Diameter: 4 "</t>
  </si>
  <si>
    <t>6 m</t>
  </si>
  <si>
    <t>9 m</t>
  </si>
  <si>
    <t>17 m</t>
  </si>
  <si>
    <t>23 m</t>
  </si>
  <si>
    <t>Laying of electrical cable to centre pivot - in pipe trench</t>
  </si>
  <si>
    <r>
      <t>Up to 6 mm</t>
    </r>
    <r>
      <rPr>
        <vertAlign val="superscript"/>
        <sz val="9"/>
        <rFont val="Arial"/>
        <family val="2"/>
      </rPr>
      <t>2</t>
    </r>
  </si>
  <si>
    <r>
      <t>From to 10 mm</t>
    </r>
    <r>
      <rPr>
        <vertAlign val="superscript"/>
        <sz val="9"/>
        <rFont val="Arial"/>
        <family val="2"/>
      </rPr>
      <t xml:space="preserve">2 </t>
    </r>
    <r>
      <rPr>
        <sz val="9"/>
        <rFont val="Arial"/>
        <family val="2"/>
      </rPr>
      <t>to  25 mm</t>
    </r>
    <r>
      <rPr>
        <vertAlign val="superscript"/>
        <sz val="9"/>
        <rFont val="Arial"/>
        <family val="2"/>
      </rPr>
      <t xml:space="preserve">2 </t>
    </r>
  </si>
  <si>
    <r>
      <t>Above 35 mm</t>
    </r>
    <r>
      <rPr>
        <vertAlign val="superscript"/>
        <sz val="9"/>
        <rFont val="Arial"/>
        <family val="2"/>
      </rPr>
      <t>2</t>
    </r>
  </si>
  <si>
    <t>Floppy Irrigation</t>
  </si>
  <si>
    <t>Poles</t>
  </si>
  <si>
    <t>4.8 m x Æ 75-100 mm</t>
  </si>
  <si>
    <t>4.8 m x Æ 100 - 125 mm</t>
  </si>
  <si>
    <t>5.4 m x Æ 75-100 mm</t>
  </si>
  <si>
    <t>5.4 m x Æ 100-125 mm</t>
  </si>
  <si>
    <t>5.4 m x Æ 125-150 mm</t>
  </si>
  <si>
    <t>PSL 8.2.31.2</t>
  </si>
  <si>
    <t>Cables</t>
  </si>
  <si>
    <t>4.8mm Æ  (7 x 1.6)</t>
  </si>
  <si>
    <t>6.0mm Æ  (7 x 2)</t>
  </si>
  <si>
    <t>Anchors</t>
  </si>
  <si>
    <t>LDPE 25mm class 4  lateral piping</t>
  </si>
  <si>
    <t>Sprinkler</t>
  </si>
  <si>
    <t>Carried forward to summary</t>
  </si>
  <si>
    <t>9.2</t>
  </si>
  <si>
    <t>9.3</t>
  </si>
  <si>
    <t>9.4</t>
  </si>
  <si>
    <t>9.5</t>
  </si>
  <si>
    <t>9.6</t>
  </si>
  <si>
    <t>9.7</t>
  </si>
  <si>
    <t>9.8</t>
  </si>
  <si>
    <t>9.9</t>
  </si>
  <si>
    <t>BROUGHT FORWARD</t>
  </si>
  <si>
    <t>9.3.5</t>
  </si>
  <si>
    <t>BILL 9 : IRRIGATION</t>
  </si>
  <si>
    <t>9.8.8</t>
  </si>
  <si>
    <t>9.8.9</t>
  </si>
  <si>
    <t>9.8.10</t>
  </si>
  <si>
    <t>9.8.11</t>
  </si>
  <si>
    <t>9.8.12</t>
  </si>
  <si>
    <t>9.8.13</t>
  </si>
  <si>
    <t>BILL9</t>
  </si>
  <si>
    <t xml:space="preserve">BILL 10: </t>
  </si>
  <si>
    <t>BILL12 : SUMMARY</t>
  </si>
  <si>
    <t>SUPPLY AND DELIVERY OF TANKS</t>
  </si>
  <si>
    <t>SUPPLY AND DELIVERY OF ELECTRICAL INFRASTRUCTURE</t>
  </si>
  <si>
    <t>SUPPLY AND DELIVERY OF IRRIGATION MATERIAL</t>
  </si>
  <si>
    <t>SUPPLY AND DELIVERY OF SUPPLY AND DELIVERY OF PUMPS</t>
  </si>
  <si>
    <t>Price Per Unit (Incl. VAT) Ehlanzeni District</t>
  </si>
  <si>
    <t>Price Per Unit (Incl. VAT) Gert Sibande District</t>
  </si>
  <si>
    <t>Price Per Unit (Incl. VAT) Nkangala District</t>
  </si>
  <si>
    <t>MATERIAL</t>
  </si>
  <si>
    <t>Galvanized barbed wire, 1.6mm diameter High</t>
  </si>
  <si>
    <t>Tensile. Double Strand - 845m per roll.Fully Galvanized</t>
  </si>
  <si>
    <t>Rolls</t>
  </si>
  <si>
    <t xml:space="preserve">2.1m Standard Creosote Poles. Pressure treated </t>
  </si>
  <si>
    <t>SABS approved. Pressure heated SABS approved.</t>
  </si>
  <si>
    <t>100 - 125mm Diameter</t>
  </si>
  <si>
    <t>1.4m steel droppers</t>
  </si>
  <si>
    <t>Galvinized wire staples 3.15 x 32mm. Packs of 500g</t>
  </si>
  <si>
    <t>Packs</t>
  </si>
  <si>
    <t>1.2m x 0.9m Pedestrian gate (HDG). 40 - 50mm</t>
  </si>
  <si>
    <t>diameter pipe frame. Wall thickness of 1.6mm min</t>
  </si>
  <si>
    <t>Hinge eye bolts, including chain</t>
  </si>
  <si>
    <t xml:space="preserve">Gate: 4.8m x 1200mm (h) tractor gate (2 frames of </t>
  </si>
  <si>
    <t xml:space="preserve">2.4m x 1200mm per gate, HDG finish, 40 - 50mm </t>
  </si>
  <si>
    <t>8 ga straining wire, 4mm diameter, 5kg (50m) rolls</t>
  </si>
  <si>
    <t>Fully galvanized</t>
  </si>
  <si>
    <t>Rolls of 5kg</t>
  </si>
  <si>
    <t>12 ga binding wire, 2.5mmdiametr kkg(130m) rolls</t>
  </si>
  <si>
    <t>Cement : Bags of 50kg</t>
  </si>
  <si>
    <t>Sand</t>
  </si>
  <si>
    <r>
      <t>m</t>
    </r>
    <r>
      <rPr>
        <vertAlign val="superscript"/>
        <sz val="9"/>
        <rFont val="Arial"/>
        <family val="2"/>
      </rPr>
      <t>3</t>
    </r>
  </si>
  <si>
    <t>Stone</t>
  </si>
  <si>
    <t>Liquid Poly Electrolyte (Flocculent)</t>
  </si>
  <si>
    <t>75 kg Gas Chlorine (Cylinder)</t>
  </si>
  <si>
    <t>925 kg Gas Chlorine (Cylinder</t>
  </si>
  <si>
    <t>LITRES</t>
  </si>
  <si>
    <t>25Kg Granular Calcium hypochlorite</t>
  </si>
  <si>
    <t>25Kg Chips (Calcium hypochlorite)</t>
  </si>
  <si>
    <t>25kg Aluminium sulphate (Flocculent)</t>
  </si>
  <si>
    <t>BILL 6 : PUMPS</t>
  </si>
  <si>
    <t>BILL 7 : TANKS</t>
  </si>
  <si>
    <t>Capacity(KW)</t>
  </si>
  <si>
    <t>flow (L/S)</t>
  </si>
  <si>
    <t>7.1</t>
  </si>
  <si>
    <t>7.2</t>
  </si>
  <si>
    <t>7.3</t>
  </si>
  <si>
    <t>7.4</t>
  </si>
  <si>
    <t>7.5</t>
  </si>
  <si>
    <t>7.6</t>
  </si>
  <si>
    <t>7.7</t>
  </si>
  <si>
    <t>7.8</t>
  </si>
  <si>
    <t>7.9</t>
  </si>
  <si>
    <t>7.10</t>
  </si>
  <si>
    <t>7.11</t>
  </si>
  <si>
    <t>7.12</t>
  </si>
  <si>
    <t>7.13</t>
  </si>
  <si>
    <t>7.14</t>
  </si>
  <si>
    <t>7.15</t>
  </si>
  <si>
    <t>7.16</t>
  </si>
  <si>
    <t>7.17</t>
  </si>
  <si>
    <t>7.18</t>
  </si>
  <si>
    <t>7.19</t>
  </si>
  <si>
    <t>2  KW</t>
  </si>
  <si>
    <t>3  L/S</t>
  </si>
  <si>
    <t>3  KW</t>
  </si>
  <si>
    <t>4  L/S</t>
  </si>
  <si>
    <t>5  KW</t>
  </si>
  <si>
    <t>8  L/S</t>
  </si>
  <si>
    <t>7  KW</t>
  </si>
  <si>
    <t>12  L/S</t>
  </si>
  <si>
    <t>10  KW</t>
  </si>
  <si>
    <t>16  L/S</t>
  </si>
  <si>
    <t>14  KW</t>
  </si>
  <si>
    <t>24  L/S</t>
  </si>
  <si>
    <t>19  KW</t>
  </si>
  <si>
    <t>33  L/S</t>
  </si>
  <si>
    <t>24  KW</t>
  </si>
  <si>
    <t>40  L/S</t>
  </si>
  <si>
    <t>29  KW</t>
  </si>
  <si>
    <t>49  L/S</t>
  </si>
  <si>
    <t>35  KW</t>
  </si>
  <si>
    <t>60  L/S</t>
  </si>
  <si>
    <t>48  KW</t>
  </si>
  <si>
    <t>82  L/S</t>
  </si>
  <si>
    <t>58  KW</t>
  </si>
  <si>
    <t>98  L/S</t>
  </si>
  <si>
    <t>70  KW</t>
  </si>
  <si>
    <t>120  L/S</t>
  </si>
  <si>
    <t>84  KW</t>
  </si>
  <si>
    <t>144  L/S</t>
  </si>
  <si>
    <t>102  KW</t>
  </si>
  <si>
    <t>174  L/S</t>
  </si>
  <si>
    <t>118  KW</t>
  </si>
  <si>
    <t>201  L/S</t>
  </si>
  <si>
    <t>128  KW</t>
  </si>
  <si>
    <t>217  L/S</t>
  </si>
  <si>
    <t>169  KW</t>
  </si>
  <si>
    <t>287  L/S</t>
  </si>
  <si>
    <t>205  KW</t>
  </si>
  <si>
    <t>348  L/S</t>
  </si>
  <si>
    <t>256  KW</t>
  </si>
  <si>
    <t>435  L/S</t>
  </si>
  <si>
    <t>307  KW</t>
  </si>
  <si>
    <t>522  L/S</t>
  </si>
  <si>
    <t xml:space="preserve"> Pumpsets, motor and base</t>
  </si>
  <si>
    <t>Supply and deliver the following Multistage clear water</t>
  </si>
  <si>
    <t xml:space="preserve"> pumps. Complete with Pump motor controls, protection</t>
  </si>
  <si>
    <t>TOTAL BILL 11 - CARRIED SUMMARY</t>
  </si>
  <si>
    <t>BILL 11-WTW CHEMICALS</t>
  </si>
  <si>
    <t xml:space="preserve">BILL 12: </t>
  </si>
  <si>
    <t xml:space="preserve">BILL 11: </t>
  </si>
  <si>
    <t>SUPPLY AND DELIVERY OF FENCING MATERIAL</t>
  </si>
  <si>
    <t>SUPPLY AND DELIVERY OF WTW CHEMICALS</t>
  </si>
  <si>
    <t>BILL 13</t>
  </si>
  <si>
    <t>GENERAL CONTRACT PROVISIONS</t>
  </si>
  <si>
    <t>SUPPLY LABOUR &amp; PLANT RATES</t>
  </si>
  <si>
    <t>BILL 12 : DAY WORKS</t>
  </si>
  <si>
    <t>BILL 12: DAY WORKS</t>
  </si>
  <si>
    <t>TOTAL BILL 12 CARRIED SUMMARY</t>
  </si>
  <si>
    <t xml:space="preserve">Lime  25kg bags </t>
  </si>
  <si>
    <t xml:space="preserve">Complete with Pumpset, motor and Stainless steel guiderails </t>
  </si>
  <si>
    <t>Pump motor controls, protection and mounting</t>
  </si>
  <si>
    <t>Pump and motor sets</t>
  </si>
  <si>
    <t>0.25kW</t>
  </si>
  <si>
    <t>0.37kW</t>
  </si>
  <si>
    <t>0.55kW</t>
  </si>
  <si>
    <t>0.75kW</t>
  </si>
  <si>
    <t>1.1kW</t>
  </si>
  <si>
    <t>1.5kW</t>
  </si>
  <si>
    <t>2.2kW</t>
  </si>
  <si>
    <t>3kW</t>
  </si>
  <si>
    <t>3.7kW</t>
  </si>
  <si>
    <t>4kW</t>
  </si>
  <si>
    <t>5.5kW</t>
  </si>
  <si>
    <t xml:space="preserve">Borehole pump housing to DWS standard concrete </t>
  </si>
  <si>
    <t>Supply and deliver the following Submersible raw sewage pumps</t>
  </si>
  <si>
    <t>Submersible electrical cables-4 core</t>
  </si>
  <si>
    <r>
      <t>1.5 mm</t>
    </r>
    <r>
      <rPr>
        <vertAlign val="superscript"/>
        <sz val="9"/>
        <rFont val="Arial"/>
        <family val="2"/>
      </rPr>
      <t>2</t>
    </r>
  </si>
  <si>
    <r>
      <t>2.5 mm</t>
    </r>
    <r>
      <rPr>
        <vertAlign val="superscript"/>
        <sz val="9"/>
        <rFont val="Arial"/>
        <family val="2"/>
      </rPr>
      <t>2</t>
    </r>
  </si>
  <si>
    <r>
      <t>4 mm</t>
    </r>
    <r>
      <rPr>
        <vertAlign val="superscript"/>
        <sz val="9"/>
        <rFont val="Arial"/>
        <family val="2"/>
      </rPr>
      <t>2</t>
    </r>
  </si>
  <si>
    <r>
      <t>6 mm</t>
    </r>
    <r>
      <rPr>
        <vertAlign val="superscript"/>
        <sz val="9"/>
        <rFont val="Arial"/>
        <family val="2"/>
      </rPr>
      <t>2</t>
    </r>
  </si>
  <si>
    <r>
      <t>10 mm</t>
    </r>
    <r>
      <rPr>
        <vertAlign val="superscript"/>
        <sz val="9"/>
        <rFont val="Arial"/>
        <family val="2"/>
      </rPr>
      <t>2</t>
    </r>
  </si>
  <si>
    <r>
      <t>16 mm</t>
    </r>
    <r>
      <rPr>
        <vertAlign val="superscript"/>
        <sz val="9"/>
        <rFont val="Arial"/>
        <family val="2"/>
      </rPr>
      <t>2</t>
    </r>
  </si>
  <si>
    <t>Starter panel  and Ancillaries</t>
  </si>
  <si>
    <t>1.</t>
  </si>
  <si>
    <t>2.</t>
  </si>
  <si>
    <t>3.</t>
  </si>
  <si>
    <t>4.</t>
  </si>
  <si>
    <t>5.</t>
  </si>
  <si>
    <t>6.</t>
  </si>
  <si>
    <t>7.</t>
  </si>
  <si>
    <t>SECTION A: CRUSHED STONE, DUST, SAND, GRAVEL</t>
  </si>
  <si>
    <t>Concrete Stone</t>
  </si>
  <si>
    <t>Road Stone</t>
  </si>
  <si>
    <t>Note:</t>
  </si>
  <si>
    <t>6mm (conversion factor) 1.40 ton = 1m³ 13mm (conversion factor) 1.44 ton = 1m³ 19mm (conversion factor) 1.42 ton = 1m³</t>
  </si>
  <si>
    <t>13mm</t>
  </si>
  <si>
    <t>19mm</t>
  </si>
  <si>
    <t>Crusher Dust</t>
  </si>
  <si>
    <t>Crusher Dust (conversion factor) 1.61 ton = 1m³</t>
  </si>
  <si>
    <t>Gravel For Road Construction</t>
  </si>
  <si>
    <t>G5 Base Course</t>
  </si>
  <si>
    <t>G3 Base Course</t>
  </si>
  <si>
    <t>(Conversion factor) 1.42 ton = 1m³</t>
  </si>
  <si>
    <t>Building sand</t>
  </si>
  <si>
    <t>Plastering sand</t>
  </si>
  <si>
    <t>Filling</t>
  </si>
  <si>
    <t>Topsoil</t>
  </si>
  <si>
    <t>A.6</t>
  </si>
  <si>
    <t>GRIT (conversion factor) 1.61 ton = 1m³</t>
  </si>
  <si>
    <t>3,5 - 4,5mm</t>
  </si>
  <si>
    <t>SECTION B: PRECAST CONCRETE PRODUCTS</t>
  </si>
  <si>
    <t>B1</t>
  </si>
  <si>
    <t>Kerbs</t>
  </si>
  <si>
    <t>E 1</t>
  </si>
  <si>
    <t>(1m)</t>
  </si>
  <si>
    <t>(330mm)</t>
  </si>
  <si>
    <t>MK10 (1m)</t>
  </si>
  <si>
    <t>MK10 (330mm)</t>
  </si>
  <si>
    <t>BK 1</t>
  </si>
  <si>
    <t>C 1</t>
  </si>
  <si>
    <t>CK 5</t>
  </si>
  <si>
    <t>CK 5    (330mm)</t>
  </si>
  <si>
    <t>Inlet Kerb 1m unit</t>
  </si>
  <si>
    <t>Inlet Kerb 2m unit</t>
  </si>
  <si>
    <t>B2</t>
  </si>
  <si>
    <t>Slabs</t>
  </si>
  <si>
    <t>B2.1</t>
  </si>
  <si>
    <t>Paving Slabs</t>
  </si>
  <si>
    <t>450 x 450 x 50</t>
  </si>
  <si>
    <t>500 x 500 x 50</t>
  </si>
  <si>
    <t>B2.2</t>
  </si>
  <si>
    <t>Heavy Duty Cover Slabs  - Reinforced Slab</t>
  </si>
  <si>
    <t>600 x 600 x 75</t>
  </si>
  <si>
    <t>1000 x 1000 x 75</t>
  </si>
  <si>
    <t>SECTION C:  CEMENT, BRICKS, BLOCKS, PAVERS</t>
  </si>
  <si>
    <t>C.1</t>
  </si>
  <si>
    <t>Bricks</t>
  </si>
  <si>
    <t>Cement</t>
  </si>
  <si>
    <t>ROK</t>
  </si>
  <si>
    <t>Maxi 90x220x110</t>
  </si>
  <si>
    <t>C.2</t>
  </si>
  <si>
    <t>Bond Paving Bricks (Colour)</t>
  </si>
  <si>
    <t>60mm</t>
  </si>
  <si>
    <t>C.3</t>
  </si>
  <si>
    <t>Cement Bond Pavers (Plain)</t>
  </si>
  <si>
    <t>C.4</t>
  </si>
  <si>
    <t>Paving Bricks Interlocking (Colour)</t>
  </si>
  <si>
    <t>C.5</t>
  </si>
  <si>
    <t>Cement Pavers Interlocking</t>
  </si>
  <si>
    <t>C.6</t>
  </si>
  <si>
    <t>Cement Blocks</t>
  </si>
  <si>
    <t>190mm</t>
  </si>
  <si>
    <t>C.7</t>
  </si>
  <si>
    <t>50kg bags</t>
  </si>
  <si>
    <t>CATIONIC 65 %</t>
  </si>
  <si>
    <t>200 ℓ Drum</t>
  </si>
  <si>
    <t>/200ℓ drum</t>
  </si>
  <si>
    <t>RUBSPRAY 70 %</t>
  </si>
  <si>
    <t>SLURRY SEAL - ANIONIC 60 % STABLE MIX</t>
  </si>
  <si>
    <t>BITUMEN PRIME – COLPRIME E</t>
  </si>
  <si>
    <t>PREMIX PRODUCTS</t>
  </si>
  <si>
    <t>COLD ASPHALT</t>
  </si>
  <si>
    <t>/25kg Bag</t>
  </si>
  <si>
    <t>/30kg Bag</t>
  </si>
  <si>
    <t>/Ton</t>
  </si>
  <si>
    <r>
      <rPr>
        <sz val="9"/>
        <rFont val="Arial"/>
        <family val="2"/>
      </rPr>
      <t>/1000</t>
    </r>
  </si>
  <si>
    <r>
      <rPr>
        <vertAlign val="subscript"/>
        <sz val="9"/>
        <rFont val="Arial"/>
        <family val="2"/>
      </rPr>
      <t>m</t>
    </r>
    <r>
      <rPr>
        <sz val="9"/>
        <rFont val="Arial"/>
        <family val="2"/>
      </rPr>
      <t>3</t>
    </r>
  </si>
  <si>
    <r>
      <rPr>
        <sz val="9"/>
        <rFont val="Arial"/>
        <family val="2"/>
      </rPr>
      <t>Per m</t>
    </r>
    <r>
      <rPr>
        <vertAlign val="superscript"/>
        <sz val="9"/>
        <rFont val="Arial"/>
        <family val="2"/>
      </rPr>
      <t>3</t>
    </r>
  </si>
  <si>
    <r>
      <rPr>
        <b/>
        <sz val="9"/>
        <rFont val="Arial"/>
        <family val="2"/>
      </rPr>
      <t xml:space="preserve">HOT WEARING COURSE (MEDIUM)
</t>
    </r>
    <r>
      <rPr>
        <sz val="9"/>
        <rFont val="Arial"/>
        <family val="2"/>
      </rPr>
      <t>13mm Max Aggregate size  5.5% Bitumen By Mass</t>
    </r>
  </si>
  <si>
    <r>
      <t>m</t>
    </r>
    <r>
      <rPr>
        <vertAlign val="superscript"/>
        <sz val="9"/>
        <color theme="1"/>
        <rFont val="Arial"/>
        <family val="2"/>
      </rPr>
      <t>3</t>
    </r>
  </si>
  <si>
    <r>
      <rPr>
        <b/>
        <sz val="9"/>
        <rFont val="Arial"/>
        <family val="2"/>
      </rPr>
      <t>10 mm NUTEC fascia boards:</t>
    </r>
  </si>
  <si>
    <r>
      <rPr>
        <sz val="9"/>
        <rFont val="Arial"/>
        <family val="2"/>
      </rPr>
      <t>SISALATION Residential HF2 or similar approved (1.25 m x 40 m
/ roll): IF OTHER PLEASE SPECIFY:</t>
    </r>
  </si>
  <si>
    <r>
      <t>m</t>
    </r>
    <r>
      <rPr>
        <vertAlign val="superscript"/>
        <sz val="9"/>
        <color theme="1"/>
        <rFont val="Arial"/>
        <family val="2"/>
      </rPr>
      <t>2</t>
    </r>
  </si>
  <si>
    <r>
      <t>Saddle 45</t>
    </r>
    <r>
      <rPr>
        <vertAlign val="superscript"/>
        <sz val="9"/>
        <rFont val="Arial"/>
        <family val="2"/>
      </rPr>
      <t xml:space="preserve">0 </t>
    </r>
    <r>
      <rPr>
        <sz val="9"/>
        <rFont val="Arial"/>
        <family val="2"/>
      </rPr>
      <t>x 110mm x 110mm CL34</t>
    </r>
  </si>
  <si>
    <r>
      <t>Saddle 45</t>
    </r>
    <r>
      <rPr>
        <vertAlign val="superscript"/>
        <sz val="9"/>
        <rFont val="Arial"/>
        <family val="2"/>
      </rPr>
      <t xml:space="preserve">0  </t>
    </r>
    <r>
      <rPr>
        <sz val="9"/>
        <rFont val="Arial"/>
        <family val="2"/>
      </rPr>
      <t>x 110mm x 160mm CL34</t>
    </r>
  </si>
  <si>
    <r>
      <t>Saddle 45</t>
    </r>
    <r>
      <rPr>
        <vertAlign val="superscript"/>
        <sz val="9"/>
        <rFont val="Arial"/>
        <family val="2"/>
      </rPr>
      <t xml:space="preserve">0  </t>
    </r>
    <r>
      <rPr>
        <sz val="9"/>
        <rFont val="Arial"/>
        <family val="2"/>
      </rPr>
      <t>x 160mm x 160mm CL34</t>
    </r>
  </si>
  <si>
    <r>
      <t>Saddle 45</t>
    </r>
    <r>
      <rPr>
        <vertAlign val="superscript"/>
        <sz val="9"/>
        <rFont val="Arial"/>
        <family val="2"/>
      </rPr>
      <t xml:space="preserve">0  </t>
    </r>
    <r>
      <rPr>
        <sz val="9"/>
        <rFont val="Arial"/>
        <family val="2"/>
      </rPr>
      <t>x 110mm x 200mm CL34</t>
    </r>
  </si>
  <si>
    <r>
      <t>Saddle 45</t>
    </r>
    <r>
      <rPr>
        <vertAlign val="superscript"/>
        <sz val="9"/>
        <rFont val="Arial"/>
        <family val="2"/>
      </rPr>
      <t xml:space="preserve">0  </t>
    </r>
    <r>
      <rPr>
        <sz val="9"/>
        <rFont val="Arial"/>
        <family val="2"/>
      </rPr>
      <t>x 160mm x 200mm CL34</t>
    </r>
  </si>
  <si>
    <r>
      <t>Saddle 45</t>
    </r>
    <r>
      <rPr>
        <vertAlign val="superscript"/>
        <sz val="9"/>
        <rFont val="Arial"/>
        <family val="2"/>
      </rPr>
      <t xml:space="preserve">0  </t>
    </r>
    <r>
      <rPr>
        <sz val="9"/>
        <rFont val="Arial"/>
        <family val="2"/>
      </rPr>
      <t>x 200mm x200mm CL34</t>
    </r>
  </si>
  <si>
    <r>
      <t>Junction 90</t>
    </r>
    <r>
      <rPr>
        <vertAlign val="superscript"/>
        <sz val="9"/>
        <rFont val="Arial"/>
        <family val="2"/>
      </rPr>
      <t xml:space="preserve">0  </t>
    </r>
    <r>
      <rPr>
        <sz val="9"/>
        <rFont val="Arial"/>
        <family val="2"/>
      </rPr>
      <t>Plain 110mm CL34</t>
    </r>
  </si>
  <si>
    <r>
      <t>Junction 90</t>
    </r>
    <r>
      <rPr>
        <vertAlign val="superscript"/>
        <sz val="9"/>
        <rFont val="Arial"/>
        <family val="2"/>
      </rPr>
      <t xml:space="preserve">0  </t>
    </r>
    <r>
      <rPr>
        <sz val="9"/>
        <rFont val="Arial"/>
        <family val="2"/>
      </rPr>
      <t>Plain 160mm CL34</t>
    </r>
  </si>
  <si>
    <r>
      <t>Junction 90</t>
    </r>
    <r>
      <rPr>
        <vertAlign val="superscript"/>
        <sz val="9"/>
        <rFont val="Arial"/>
        <family val="2"/>
      </rPr>
      <t xml:space="preserve">0 </t>
    </r>
    <r>
      <rPr>
        <sz val="9"/>
        <rFont val="Arial"/>
        <family val="2"/>
      </rPr>
      <t>Plain 200mm CL34</t>
    </r>
  </si>
  <si>
    <r>
      <t>Junction 90</t>
    </r>
    <r>
      <rPr>
        <vertAlign val="superscript"/>
        <sz val="9"/>
        <rFont val="Arial"/>
        <family val="2"/>
      </rPr>
      <t xml:space="preserve">0  </t>
    </r>
    <r>
      <rPr>
        <sz val="9"/>
        <rFont val="Arial"/>
        <family val="2"/>
      </rPr>
      <t>Plain 250mm CL34</t>
    </r>
  </si>
  <si>
    <r>
      <t>Junction 90</t>
    </r>
    <r>
      <rPr>
        <vertAlign val="superscript"/>
        <sz val="9"/>
        <rFont val="Arial"/>
        <family val="2"/>
      </rPr>
      <t xml:space="preserve">0  </t>
    </r>
    <r>
      <rPr>
        <sz val="9"/>
        <rFont val="Arial"/>
        <family val="2"/>
      </rPr>
      <t>Plain 300mm CL34</t>
    </r>
  </si>
  <si>
    <r>
      <t>Junction 90</t>
    </r>
    <r>
      <rPr>
        <vertAlign val="superscript"/>
        <sz val="9"/>
        <rFont val="Arial"/>
        <family val="2"/>
      </rPr>
      <t xml:space="preserve">0 </t>
    </r>
    <r>
      <rPr>
        <sz val="9"/>
        <rFont val="Arial"/>
        <family val="2"/>
      </rPr>
      <t>Plain 350mm CL34</t>
    </r>
  </si>
  <si>
    <r>
      <t>Junction 90</t>
    </r>
    <r>
      <rPr>
        <vertAlign val="superscript"/>
        <sz val="9"/>
        <rFont val="Arial"/>
        <family val="2"/>
      </rPr>
      <t xml:space="preserve">0 </t>
    </r>
    <r>
      <rPr>
        <sz val="9"/>
        <rFont val="Arial"/>
        <family val="2"/>
      </rPr>
      <t>Plain 400mm CL34</t>
    </r>
  </si>
  <si>
    <r>
      <t>Junction 90</t>
    </r>
    <r>
      <rPr>
        <vertAlign val="superscript"/>
        <sz val="9"/>
        <rFont val="Arial"/>
        <family val="2"/>
      </rPr>
      <t xml:space="preserve">0 </t>
    </r>
    <r>
      <rPr>
        <sz val="9"/>
        <rFont val="Arial"/>
        <family val="2"/>
      </rPr>
      <t>Plain 450mm CL34</t>
    </r>
  </si>
  <si>
    <r>
      <t>Junction 90</t>
    </r>
    <r>
      <rPr>
        <vertAlign val="superscript"/>
        <sz val="9"/>
        <rFont val="Arial"/>
        <family val="2"/>
      </rPr>
      <t xml:space="preserve">0 </t>
    </r>
    <r>
      <rPr>
        <sz val="9"/>
        <rFont val="Arial"/>
        <family val="2"/>
      </rPr>
      <t>Plain 500mm CL34</t>
    </r>
  </si>
  <si>
    <r>
      <t>Junction 45</t>
    </r>
    <r>
      <rPr>
        <vertAlign val="superscript"/>
        <sz val="9"/>
        <rFont val="Arial"/>
        <family val="2"/>
      </rPr>
      <t xml:space="preserve">0 </t>
    </r>
    <r>
      <rPr>
        <sz val="9"/>
        <rFont val="Arial"/>
        <family val="2"/>
      </rPr>
      <t>Plain 110mm CL34</t>
    </r>
  </si>
  <si>
    <r>
      <t>Junction 45</t>
    </r>
    <r>
      <rPr>
        <vertAlign val="superscript"/>
        <sz val="9"/>
        <rFont val="Arial"/>
        <family val="2"/>
      </rPr>
      <t xml:space="preserve">0  </t>
    </r>
    <r>
      <rPr>
        <sz val="9"/>
        <rFont val="Arial"/>
        <family val="2"/>
      </rPr>
      <t>Plain 160mm CL34</t>
    </r>
  </si>
  <si>
    <r>
      <t>Junction 45</t>
    </r>
    <r>
      <rPr>
        <vertAlign val="superscript"/>
        <sz val="9"/>
        <rFont val="Arial"/>
        <family val="2"/>
      </rPr>
      <t xml:space="preserve">0  </t>
    </r>
    <r>
      <rPr>
        <sz val="9"/>
        <rFont val="Arial"/>
        <family val="2"/>
      </rPr>
      <t>Plain 200mm CL34</t>
    </r>
  </si>
  <si>
    <r>
      <t>Junction 45</t>
    </r>
    <r>
      <rPr>
        <vertAlign val="superscript"/>
        <sz val="9"/>
        <rFont val="Arial"/>
        <family val="2"/>
      </rPr>
      <t xml:space="preserve">0  </t>
    </r>
    <r>
      <rPr>
        <sz val="9"/>
        <rFont val="Arial"/>
        <family val="2"/>
      </rPr>
      <t>Plain 250mm CL34</t>
    </r>
  </si>
  <si>
    <r>
      <t>Junction 45</t>
    </r>
    <r>
      <rPr>
        <vertAlign val="superscript"/>
        <sz val="9"/>
        <rFont val="Arial"/>
        <family val="2"/>
      </rPr>
      <t xml:space="preserve">0  </t>
    </r>
    <r>
      <rPr>
        <sz val="9"/>
        <rFont val="Arial"/>
        <family val="2"/>
      </rPr>
      <t>Plain 300mm CL34</t>
    </r>
  </si>
  <si>
    <r>
      <t>Junction 45</t>
    </r>
    <r>
      <rPr>
        <vertAlign val="superscript"/>
        <sz val="9"/>
        <rFont val="Arial"/>
        <family val="2"/>
      </rPr>
      <t xml:space="preserve">0  </t>
    </r>
    <r>
      <rPr>
        <sz val="9"/>
        <rFont val="Arial"/>
        <family val="2"/>
      </rPr>
      <t>Plain 350mm CL34</t>
    </r>
  </si>
  <si>
    <r>
      <t>Junction 45</t>
    </r>
    <r>
      <rPr>
        <vertAlign val="superscript"/>
        <sz val="9"/>
        <rFont val="Arial"/>
        <family val="2"/>
      </rPr>
      <t xml:space="preserve">0 </t>
    </r>
    <r>
      <rPr>
        <sz val="9"/>
        <rFont val="Arial"/>
        <family val="2"/>
      </rPr>
      <t>Plain 400mm CL34</t>
    </r>
  </si>
  <si>
    <r>
      <t>Junction 45</t>
    </r>
    <r>
      <rPr>
        <vertAlign val="superscript"/>
        <sz val="9"/>
        <rFont val="Arial"/>
        <family val="2"/>
      </rPr>
      <t xml:space="preserve">0  </t>
    </r>
    <r>
      <rPr>
        <sz val="9"/>
        <rFont val="Arial"/>
        <family val="2"/>
      </rPr>
      <t>Plain
450mm CL 34</t>
    </r>
  </si>
  <si>
    <r>
      <t>Junction 45</t>
    </r>
    <r>
      <rPr>
        <vertAlign val="superscript"/>
        <sz val="9"/>
        <rFont val="Arial"/>
        <family val="2"/>
      </rPr>
      <t xml:space="preserve">0  </t>
    </r>
    <r>
      <rPr>
        <sz val="9"/>
        <rFont val="Arial"/>
        <family val="2"/>
      </rPr>
      <t>Plain 500mm CL34</t>
    </r>
  </si>
  <si>
    <r>
      <t>Junction Reducing 45</t>
    </r>
    <r>
      <rPr>
        <vertAlign val="superscript"/>
        <sz val="9"/>
        <rFont val="Arial"/>
        <family val="2"/>
      </rPr>
      <t xml:space="preserve">0 </t>
    </r>
    <r>
      <rPr>
        <sz val="9"/>
        <rFont val="Arial"/>
        <family val="2"/>
      </rPr>
      <t>160 x 110 CL34</t>
    </r>
  </si>
  <si>
    <r>
      <t>Junction Reducing 45</t>
    </r>
    <r>
      <rPr>
        <vertAlign val="superscript"/>
        <sz val="9"/>
        <rFont val="Arial"/>
        <family val="2"/>
      </rPr>
      <t xml:space="preserve">0  </t>
    </r>
    <r>
      <rPr>
        <sz val="9"/>
        <rFont val="Arial"/>
        <family val="2"/>
      </rPr>
      <t>200 x 160 CL34</t>
    </r>
  </si>
  <si>
    <r>
      <t>Junction Reducing 45</t>
    </r>
    <r>
      <rPr>
        <vertAlign val="superscript"/>
        <sz val="9"/>
        <rFont val="Arial"/>
        <family val="2"/>
      </rPr>
      <t xml:space="preserve">0  </t>
    </r>
    <r>
      <rPr>
        <sz val="9"/>
        <rFont val="Arial"/>
        <family val="2"/>
      </rPr>
      <t>250 x 200 CL34</t>
    </r>
  </si>
  <si>
    <r>
      <t>Junction Reducing 45</t>
    </r>
    <r>
      <rPr>
        <vertAlign val="superscript"/>
        <sz val="9"/>
        <rFont val="Arial"/>
        <family val="2"/>
      </rPr>
      <t xml:space="preserve">0  </t>
    </r>
    <r>
      <rPr>
        <sz val="9"/>
        <rFont val="Arial"/>
        <family val="2"/>
      </rPr>
      <t>300 x 250 CL34</t>
    </r>
  </si>
  <si>
    <r>
      <t>Junction Reducing 45</t>
    </r>
    <r>
      <rPr>
        <vertAlign val="superscript"/>
        <sz val="9"/>
        <rFont val="Arial"/>
        <family val="2"/>
      </rPr>
      <t xml:space="preserve">0  </t>
    </r>
    <r>
      <rPr>
        <sz val="9"/>
        <rFont val="Arial"/>
        <family val="2"/>
      </rPr>
      <t>350 x 300 CL34</t>
    </r>
  </si>
  <si>
    <r>
      <t>Junction Reducing 45</t>
    </r>
    <r>
      <rPr>
        <vertAlign val="superscript"/>
        <sz val="9"/>
        <rFont val="Arial"/>
        <family val="2"/>
      </rPr>
      <t xml:space="preserve">0  </t>
    </r>
    <r>
      <rPr>
        <sz val="9"/>
        <rFont val="Arial"/>
        <family val="2"/>
      </rPr>
      <t>400 x 350 CL34</t>
    </r>
  </si>
  <si>
    <r>
      <t>Junction Reducing 45</t>
    </r>
    <r>
      <rPr>
        <vertAlign val="superscript"/>
        <sz val="9"/>
        <rFont val="Arial"/>
        <family val="2"/>
      </rPr>
      <t xml:space="preserve">0  </t>
    </r>
    <r>
      <rPr>
        <sz val="9"/>
        <rFont val="Arial"/>
        <family val="2"/>
      </rPr>
      <t>450 x 400 CL34</t>
    </r>
  </si>
  <si>
    <r>
      <t>Junction Reducing 45</t>
    </r>
    <r>
      <rPr>
        <vertAlign val="superscript"/>
        <sz val="9"/>
        <rFont val="Arial"/>
        <family val="2"/>
      </rPr>
      <t xml:space="preserve">0  </t>
    </r>
    <r>
      <rPr>
        <sz val="9"/>
        <rFont val="Arial"/>
        <family val="2"/>
      </rPr>
      <t>500 x 450 CL34</t>
    </r>
  </si>
  <si>
    <r>
      <t>Bend 90</t>
    </r>
    <r>
      <rPr>
        <vertAlign val="superscript"/>
        <sz val="9"/>
        <rFont val="Arial"/>
        <family val="2"/>
      </rPr>
      <t xml:space="preserve">0 </t>
    </r>
    <r>
      <rPr>
        <sz val="9"/>
        <rFont val="Arial"/>
        <family val="2"/>
      </rPr>
      <t>Plain 110mm CL34</t>
    </r>
  </si>
  <si>
    <r>
      <t>Bend 90</t>
    </r>
    <r>
      <rPr>
        <vertAlign val="superscript"/>
        <sz val="9"/>
        <rFont val="Arial"/>
        <family val="2"/>
      </rPr>
      <t xml:space="preserve">0  </t>
    </r>
    <r>
      <rPr>
        <sz val="9"/>
        <rFont val="Arial"/>
        <family val="2"/>
      </rPr>
      <t>Plain 160mm CL34</t>
    </r>
  </si>
  <si>
    <r>
      <t>Bend 90</t>
    </r>
    <r>
      <rPr>
        <vertAlign val="superscript"/>
        <sz val="9"/>
        <rFont val="Arial"/>
        <family val="2"/>
      </rPr>
      <t xml:space="preserve">0  </t>
    </r>
    <r>
      <rPr>
        <sz val="9"/>
        <rFont val="Arial"/>
        <family val="2"/>
      </rPr>
      <t>Plain 200mm CL34</t>
    </r>
  </si>
  <si>
    <r>
      <t>Bend 90</t>
    </r>
    <r>
      <rPr>
        <vertAlign val="superscript"/>
        <sz val="9"/>
        <rFont val="Arial"/>
        <family val="2"/>
      </rPr>
      <t xml:space="preserve">0  </t>
    </r>
    <r>
      <rPr>
        <sz val="9"/>
        <rFont val="Arial"/>
        <family val="2"/>
      </rPr>
      <t>Plain 250mm CL34</t>
    </r>
  </si>
  <si>
    <r>
      <t>Bend 90</t>
    </r>
    <r>
      <rPr>
        <vertAlign val="superscript"/>
        <sz val="9"/>
        <rFont val="Arial"/>
        <family val="2"/>
      </rPr>
      <t xml:space="preserve">0  </t>
    </r>
    <r>
      <rPr>
        <sz val="9"/>
        <rFont val="Arial"/>
        <family val="2"/>
      </rPr>
      <t>Plain 300mm CL34</t>
    </r>
  </si>
  <si>
    <r>
      <t>Bend 90</t>
    </r>
    <r>
      <rPr>
        <vertAlign val="superscript"/>
        <sz val="9"/>
        <rFont val="Arial"/>
        <family val="2"/>
      </rPr>
      <t xml:space="preserve">0  </t>
    </r>
    <r>
      <rPr>
        <sz val="9"/>
        <rFont val="Arial"/>
        <family val="2"/>
      </rPr>
      <t>Plain 350mm CL34</t>
    </r>
  </si>
  <si>
    <r>
      <t>Bend 90</t>
    </r>
    <r>
      <rPr>
        <vertAlign val="superscript"/>
        <sz val="9"/>
        <rFont val="Arial"/>
        <family val="2"/>
      </rPr>
      <t xml:space="preserve">0  </t>
    </r>
    <r>
      <rPr>
        <sz val="9"/>
        <rFont val="Arial"/>
        <family val="2"/>
      </rPr>
      <t>Plain 400mm CL34</t>
    </r>
  </si>
  <si>
    <r>
      <t>Bend 90</t>
    </r>
    <r>
      <rPr>
        <vertAlign val="superscript"/>
        <sz val="9"/>
        <rFont val="Arial"/>
        <family val="2"/>
      </rPr>
      <t xml:space="preserve">0 </t>
    </r>
    <r>
      <rPr>
        <sz val="9"/>
        <rFont val="Arial"/>
        <family val="2"/>
      </rPr>
      <t>Plain 450mm CL34</t>
    </r>
  </si>
  <si>
    <r>
      <t>Bend 90</t>
    </r>
    <r>
      <rPr>
        <vertAlign val="superscript"/>
        <sz val="9"/>
        <rFont val="Arial"/>
        <family val="2"/>
      </rPr>
      <t xml:space="preserve">0  </t>
    </r>
    <r>
      <rPr>
        <sz val="9"/>
        <rFont val="Arial"/>
        <family val="2"/>
      </rPr>
      <t>Plain 500mm CL34</t>
    </r>
  </si>
  <si>
    <r>
      <t>Bend 45</t>
    </r>
    <r>
      <rPr>
        <vertAlign val="superscript"/>
        <sz val="9"/>
        <rFont val="Arial"/>
        <family val="2"/>
      </rPr>
      <t xml:space="preserve">0 </t>
    </r>
    <r>
      <rPr>
        <sz val="9"/>
        <rFont val="Arial"/>
        <family val="2"/>
      </rPr>
      <t>Plain 110mm CL34</t>
    </r>
  </si>
  <si>
    <r>
      <t>Bend 45</t>
    </r>
    <r>
      <rPr>
        <vertAlign val="superscript"/>
        <sz val="9"/>
        <rFont val="Arial"/>
        <family val="2"/>
      </rPr>
      <t xml:space="preserve">0 </t>
    </r>
    <r>
      <rPr>
        <sz val="9"/>
        <rFont val="Arial"/>
        <family val="2"/>
      </rPr>
      <t>Plain 160mm CL34</t>
    </r>
  </si>
  <si>
    <r>
      <t>Bend 45</t>
    </r>
    <r>
      <rPr>
        <vertAlign val="superscript"/>
        <sz val="9"/>
        <rFont val="Arial"/>
        <family val="2"/>
      </rPr>
      <t xml:space="preserve">0  </t>
    </r>
    <r>
      <rPr>
        <sz val="9"/>
        <rFont val="Arial"/>
        <family val="2"/>
      </rPr>
      <t>Plain 200mm CL34</t>
    </r>
  </si>
  <si>
    <r>
      <t>Bend 45</t>
    </r>
    <r>
      <rPr>
        <vertAlign val="superscript"/>
        <sz val="9"/>
        <rFont val="Arial"/>
        <family val="2"/>
      </rPr>
      <t xml:space="preserve">0  </t>
    </r>
    <r>
      <rPr>
        <sz val="9"/>
        <rFont val="Arial"/>
        <family val="2"/>
      </rPr>
      <t>Plain 250mm CL34</t>
    </r>
  </si>
  <si>
    <r>
      <t>Bend 45</t>
    </r>
    <r>
      <rPr>
        <vertAlign val="superscript"/>
        <sz val="9"/>
        <rFont val="Arial"/>
        <family val="2"/>
      </rPr>
      <t xml:space="preserve">0 </t>
    </r>
    <r>
      <rPr>
        <sz val="9"/>
        <rFont val="Arial"/>
        <family val="2"/>
      </rPr>
      <t>Plain 300mm CL34</t>
    </r>
  </si>
  <si>
    <r>
      <t>Bend 45</t>
    </r>
    <r>
      <rPr>
        <vertAlign val="superscript"/>
        <sz val="9"/>
        <rFont val="Arial"/>
        <family val="2"/>
      </rPr>
      <t xml:space="preserve">0  </t>
    </r>
    <r>
      <rPr>
        <sz val="9"/>
        <rFont val="Arial"/>
        <family val="2"/>
      </rPr>
      <t>Plain 350mm CL34</t>
    </r>
  </si>
  <si>
    <r>
      <t>Bend 45</t>
    </r>
    <r>
      <rPr>
        <vertAlign val="superscript"/>
        <sz val="9"/>
        <rFont val="Arial"/>
        <family val="2"/>
      </rPr>
      <t xml:space="preserve">0  </t>
    </r>
    <r>
      <rPr>
        <sz val="9"/>
        <rFont val="Arial"/>
        <family val="2"/>
      </rPr>
      <t>Plain 400mm CL34</t>
    </r>
  </si>
  <si>
    <r>
      <t>Bend 45</t>
    </r>
    <r>
      <rPr>
        <vertAlign val="superscript"/>
        <sz val="9"/>
        <rFont val="Arial"/>
        <family val="2"/>
      </rPr>
      <t xml:space="preserve">0  </t>
    </r>
    <r>
      <rPr>
        <sz val="9"/>
        <rFont val="Arial"/>
        <family val="2"/>
      </rPr>
      <t>Plain 450mm CL34</t>
    </r>
  </si>
  <si>
    <r>
      <t>Bend 45</t>
    </r>
    <r>
      <rPr>
        <vertAlign val="superscript"/>
        <sz val="9"/>
        <rFont val="Arial"/>
        <family val="2"/>
      </rPr>
      <t xml:space="preserve">0  </t>
    </r>
    <r>
      <rPr>
        <sz val="9"/>
        <rFont val="Arial"/>
        <family val="2"/>
      </rPr>
      <t>Plain 500mm CL34</t>
    </r>
  </si>
  <si>
    <r>
      <t>Bend 22½</t>
    </r>
    <r>
      <rPr>
        <vertAlign val="superscript"/>
        <sz val="9"/>
        <rFont val="Arial"/>
        <family val="2"/>
      </rPr>
      <t xml:space="preserve">º  </t>
    </r>
    <r>
      <rPr>
        <sz val="9"/>
        <rFont val="Arial"/>
        <family val="2"/>
      </rPr>
      <t>Plain 110mm CL34</t>
    </r>
  </si>
  <si>
    <r>
      <t>Bend 22½</t>
    </r>
    <r>
      <rPr>
        <vertAlign val="superscript"/>
        <sz val="9"/>
        <rFont val="Arial"/>
        <family val="2"/>
      </rPr>
      <t xml:space="preserve">º  </t>
    </r>
    <r>
      <rPr>
        <sz val="9"/>
        <rFont val="Arial"/>
        <family val="2"/>
      </rPr>
      <t>Plain 160mm CL34</t>
    </r>
  </si>
  <si>
    <r>
      <t>Bend 22½</t>
    </r>
    <r>
      <rPr>
        <vertAlign val="superscript"/>
        <sz val="9"/>
        <rFont val="Arial"/>
        <family val="2"/>
      </rPr>
      <t xml:space="preserve">º  </t>
    </r>
    <r>
      <rPr>
        <sz val="9"/>
        <rFont val="Arial"/>
        <family val="2"/>
      </rPr>
      <t>Plain 200mm CL34</t>
    </r>
  </si>
  <si>
    <r>
      <t>Bend 22½</t>
    </r>
    <r>
      <rPr>
        <vertAlign val="superscript"/>
        <sz val="9"/>
        <rFont val="Arial"/>
        <family val="2"/>
      </rPr>
      <t xml:space="preserve">º </t>
    </r>
    <r>
      <rPr>
        <sz val="9"/>
        <rFont val="Arial"/>
        <family val="2"/>
      </rPr>
      <t>Plain 250mm CL34</t>
    </r>
  </si>
  <si>
    <r>
      <t>Bend 22½</t>
    </r>
    <r>
      <rPr>
        <vertAlign val="superscript"/>
        <sz val="9"/>
        <rFont val="Arial"/>
        <family val="2"/>
      </rPr>
      <t xml:space="preserve">º  </t>
    </r>
    <r>
      <rPr>
        <sz val="9"/>
        <rFont val="Arial"/>
        <family val="2"/>
      </rPr>
      <t>Plain 300mm CL34</t>
    </r>
  </si>
  <si>
    <r>
      <t>Bend 22½</t>
    </r>
    <r>
      <rPr>
        <vertAlign val="superscript"/>
        <sz val="9"/>
        <rFont val="Arial"/>
        <family val="2"/>
      </rPr>
      <t xml:space="preserve">º  </t>
    </r>
    <r>
      <rPr>
        <sz val="9"/>
        <rFont val="Arial"/>
        <family val="2"/>
      </rPr>
      <t>Plain 350mm CL34</t>
    </r>
  </si>
  <si>
    <r>
      <t>Bend 22½</t>
    </r>
    <r>
      <rPr>
        <vertAlign val="superscript"/>
        <sz val="9"/>
        <rFont val="Arial"/>
        <family val="2"/>
      </rPr>
      <t xml:space="preserve">º  </t>
    </r>
    <r>
      <rPr>
        <sz val="9"/>
        <rFont val="Arial"/>
        <family val="2"/>
      </rPr>
      <t>Plain 400mm CL34</t>
    </r>
  </si>
  <si>
    <r>
      <t>Bend 22½</t>
    </r>
    <r>
      <rPr>
        <vertAlign val="superscript"/>
        <sz val="9"/>
        <rFont val="Arial"/>
        <family val="2"/>
      </rPr>
      <t xml:space="preserve">º  </t>
    </r>
    <r>
      <rPr>
        <sz val="9"/>
        <rFont val="Arial"/>
        <family val="2"/>
      </rPr>
      <t>Plain 450mm CL34</t>
    </r>
  </si>
  <si>
    <r>
      <t>Bend 22½</t>
    </r>
    <r>
      <rPr>
        <vertAlign val="superscript"/>
        <sz val="9"/>
        <rFont val="Arial"/>
        <family val="2"/>
      </rPr>
      <t xml:space="preserve">º  </t>
    </r>
    <r>
      <rPr>
        <sz val="9"/>
        <rFont val="Arial"/>
        <family val="2"/>
      </rPr>
      <t>Plain 500mm CL34</t>
    </r>
  </si>
  <si>
    <r>
      <t>Bend 11¼</t>
    </r>
    <r>
      <rPr>
        <vertAlign val="superscript"/>
        <sz val="9"/>
        <rFont val="Arial"/>
        <family val="2"/>
      </rPr>
      <t xml:space="preserve">º  </t>
    </r>
    <r>
      <rPr>
        <sz val="9"/>
        <rFont val="Arial"/>
        <family val="2"/>
      </rPr>
      <t>Plain 110mm CL34</t>
    </r>
  </si>
  <si>
    <r>
      <t>Bend 11¼</t>
    </r>
    <r>
      <rPr>
        <vertAlign val="superscript"/>
        <sz val="9"/>
        <rFont val="Arial"/>
        <family val="2"/>
      </rPr>
      <t xml:space="preserve">º  </t>
    </r>
    <r>
      <rPr>
        <sz val="9"/>
        <rFont val="Arial"/>
        <family val="2"/>
      </rPr>
      <t>Plain 160mm CL34</t>
    </r>
  </si>
  <si>
    <r>
      <t>Bend 11¼</t>
    </r>
    <r>
      <rPr>
        <vertAlign val="superscript"/>
        <sz val="9"/>
        <rFont val="Arial"/>
        <family val="2"/>
      </rPr>
      <t xml:space="preserve">º  </t>
    </r>
    <r>
      <rPr>
        <sz val="9"/>
        <rFont val="Arial"/>
        <family val="2"/>
      </rPr>
      <t>Plain 200mm CL34</t>
    </r>
  </si>
  <si>
    <r>
      <t>Bend 11¼</t>
    </r>
    <r>
      <rPr>
        <vertAlign val="superscript"/>
        <sz val="9"/>
        <rFont val="Arial"/>
        <family val="2"/>
      </rPr>
      <t xml:space="preserve">º  </t>
    </r>
    <r>
      <rPr>
        <sz val="9"/>
        <rFont val="Arial"/>
        <family val="2"/>
      </rPr>
      <t>Plain 250mm CL34</t>
    </r>
  </si>
  <si>
    <r>
      <t>Bend 11¼</t>
    </r>
    <r>
      <rPr>
        <vertAlign val="superscript"/>
        <sz val="9"/>
        <rFont val="Arial"/>
        <family val="2"/>
      </rPr>
      <t xml:space="preserve">º  </t>
    </r>
    <r>
      <rPr>
        <sz val="9"/>
        <rFont val="Arial"/>
        <family val="2"/>
      </rPr>
      <t>Plain 300mm CL34</t>
    </r>
  </si>
  <si>
    <r>
      <t>Bend 11¼</t>
    </r>
    <r>
      <rPr>
        <vertAlign val="superscript"/>
        <sz val="9"/>
        <rFont val="Arial"/>
        <family val="2"/>
      </rPr>
      <t xml:space="preserve">º  </t>
    </r>
    <r>
      <rPr>
        <sz val="9"/>
        <rFont val="Arial"/>
        <family val="2"/>
      </rPr>
      <t>Plain 350mm CL34</t>
    </r>
  </si>
  <si>
    <r>
      <t>Bend 11¼</t>
    </r>
    <r>
      <rPr>
        <vertAlign val="superscript"/>
        <sz val="9"/>
        <rFont val="Arial"/>
        <family val="2"/>
      </rPr>
      <t xml:space="preserve">º  </t>
    </r>
    <r>
      <rPr>
        <sz val="9"/>
        <rFont val="Arial"/>
        <family val="2"/>
      </rPr>
      <t>Plain 400mm CL34</t>
    </r>
  </si>
  <si>
    <r>
      <t>Bend 11¼</t>
    </r>
    <r>
      <rPr>
        <vertAlign val="superscript"/>
        <sz val="9"/>
        <rFont val="Arial"/>
        <family val="2"/>
      </rPr>
      <t xml:space="preserve">º  </t>
    </r>
    <r>
      <rPr>
        <sz val="9"/>
        <rFont val="Arial"/>
        <family val="2"/>
      </rPr>
      <t>Plain 450mm CL34</t>
    </r>
  </si>
  <si>
    <r>
      <t>Bend 11¼</t>
    </r>
    <r>
      <rPr>
        <vertAlign val="superscript"/>
        <sz val="9"/>
        <rFont val="Arial"/>
        <family val="2"/>
      </rPr>
      <t xml:space="preserve">º  </t>
    </r>
    <r>
      <rPr>
        <sz val="9"/>
        <rFont val="Arial"/>
        <family val="2"/>
      </rPr>
      <t>Plain 500mm CL34</t>
    </r>
  </si>
  <si>
    <r>
      <t>Rodding Eye 90</t>
    </r>
    <r>
      <rPr>
        <vertAlign val="superscript"/>
        <sz val="9"/>
        <rFont val="Arial"/>
        <family val="2"/>
      </rPr>
      <t xml:space="preserve">0  </t>
    </r>
    <r>
      <rPr>
        <sz val="9"/>
        <rFont val="Arial"/>
        <family val="2"/>
      </rPr>
      <t>110mm</t>
    </r>
  </si>
  <si>
    <r>
      <t>Bend 90</t>
    </r>
    <r>
      <rPr>
        <vertAlign val="superscript"/>
        <sz val="9"/>
        <rFont val="Arial"/>
        <family val="2"/>
      </rPr>
      <t xml:space="preserve">0  </t>
    </r>
    <r>
      <rPr>
        <sz val="9"/>
        <rFont val="Arial"/>
        <family val="2"/>
      </rPr>
      <t>Plain 40mm</t>
    </r>
  </si>
  <si>
    <r>
      <t>Bend 45</t>
    </r>
    <r>
      <rPr>
        <vertAlign val="superscript"/>
        <sz val="9"/>
        <rFont val="Arial"/>
        <family val="2"/>
      </rPr>
      <t xml:space="preserve">0 </t>
    </r>
    <r>
      <rPr>
        <sz val="9"/>
        <rFont val="Arial"/>
        <family val="2"/>
      </rPr>
      <t>Plain 40mm</t>
    </r>
  </si>
  <si>
    <r>
      <t>Bend 90</t>
    </r>
    <r>
      <rPr>
        <vertAlign val="superscript"/>
        <sz val="9"/>
        <rFont val="Arial"/>
        <family val="2"/>
      </rPr>
      <t xml:space="preserve">0 </t>
    </r>
    <r>
      <rPr>
        <sz val="9"/>
        <rFont val="Arial"/>
        <family val="2"/>
      </rPr>
      <t>IE 40mm</t>
    </r>
  </si>
  <si>
    <r>
      <t>Bend 45</t>
    </r>
    <r>
      <rPr>
        <vertAlign val="superscript"/>
        <sz val="9"/>
        <rFont val="Arial"/>
        <family val="2"/>
      </rPr>
      <t xml:space="preserve">0  </t>
    </r>
    <r>
      <rPr>
        <sz val="9"/>
        <rFont val="Arial"/>
        <family val="2"/>
      </rPr>
      <t>IE 40mm</t>
    </r>
  </si>
  <si>
    <r>
      <t>Bend 90</t>
    </r>
    <r>
      <rPr>
        <vertAlign val="superscript"/>
        <sz val="9"/>
        <rFont val="Arial"/>
        <family val="2"/>
      </rPr>
      <t xml:space="preserve">0  </t>
    </r>
    <r>
      <rPr>
        <sz val="9"/>
        <rFont val="Arial"/>
        <family val="2"/>
      </rPr>
      <t>Plain 50mm</t>
    </r>
  </si>
  <si>
    <r>
      <t>Bend 45</t>
    </r>
    <r>
      <rPr>
        <vertAlign val="superscript"/>
        <sz val="9"/>
        <rFont val="Arial"/>
        <family val="2"/>
      </rPr>
      <t xml:space="preserve">0  </t>
    </r>
    <r>
      <rPr>
        <sz val="9"/>
        <rFont val="Arial"/>
        <family val="2"/>
      </rPr>
      <t>Plain 50mm</t>
    </r>
  </si>
  <si>
    <r>
      <t>Bend 90</t>
    </r>
    <r>
      <rPr>
        <vertAlign val="superscript"/>
        <sz val="9"/>
        <rFont val="Arial"/>
        <family val="2"/>
      </rPr>
      <t xml:space="preserve">0  </t>
    </r>
    <r>
      <rPr>
        <sz val="9"/>
        <rFont val="Arial"/>
        <family val="2"/>
      </rPr>
      <t>IE 50mm</t>
    </r>
  </si>
  <si>
    <r>
      <t>Bend 45</t>
    </r>
    <r>
      <rPr>
        <vertAlign val="superscript"/>
        <sz val="9"/>
        <rFont val="Arial"/>
        <family val="2"/>
      </rPr>
      <t xml:space="preserve">0  </t>
    </r>
    <r>
      <rPr>
        <sz val="9"/>
        <rFont val="Arial"/>
        <family val="2"/>
      </rPr>
      <t>IE 50mm</t>
    </r>
  </si>
  <si>
    <r>
      <t>Pan Connector Access Heel 90</t>
    </r>
    <r>
      <rPr>
        <vertAlign val="superscript"/>
        <sz val="9"/>
        <rFont val="Arial"/>
        <family val="2"/>
      </rPr>
      <t xml:space="preserve">0  </t>
    </r>
    <r>
      <rPr>
        <sz val="9"/>
        <rFont val="Arial"/>
        <family val="2"/>
      </rPr>
      <t>110mm</t>
    </r>
  </si>
  <si>
    <r>
      <t>Pan Connector Bend 90</t>
    </r>
    <r>
      <rPr>
        <vertAlign val="superscript"/>
        <sz val="9"/>
        <rFont val="Arial"/>
        <family val="2"/>
      </rPr>
      <t xml:space="preserve">0  </t>
    </r>
    <r>
      <rPr>
        <sz val="9"/>
        <rFont val="Arial"/>
        <family val="2"/>
      </rPr>
      <t>110mm</t>
    </r>
  </si>
  <si>
    <r>
      <t>Junction Reducing Single Plain 90</t>
    </r>
    <r>
      <rPr>
        <vertAlign val="superscript"/>
        <sz val="9"/>
        <rFont val="Arial"/>
        <family val="2"/>
      </rPr>
      <t xml:space="preserve">0 </t>
    </r>
    <r>
      <rPr>
        <sz val="9"/>
        <rFont val="Arial"/>
        <family val="2"/>
      </rPr>
      <t>110mm x 50mm</t>
    </r>
  </si>
  <si>
    <r>
      <t>Junction Reducing Single Heel 90</t>
    </r>
    <r>
      <rPr>
        <vertAlign val="superscript"/>
        <sz val="9"/>
        <rFont val="Arial"/>
        <family val="2"/>
      </rPr>
      <t xml:space="preserve">0  </t>
    </r>
    <r>
      <rPr>
        <sz val="9"/>
        <rFont val="Arial"/>
        <family val="2"/>
      </rPr>
      <t>110mm x 50mm</t>
    </r>
  </si>
  <si>
    <r>
      <t>Junction Double Reducing Plain 90</t>
    </r>
    <r>
      <rPr>
        <vertAlign val="superscript"/>
        <sz val="9"/>
        <rFont val="Arial"/>
        <family val="2"/>
      </rPr>
      <t xml:space="preserve">0 </t>
    </r>
    <r>
      <rPr>
        <sz val="9"/>
        <rFont val="Arial"/>
        <family val="2"/>
      </rPr>
      <t>110mm x 50mm</t>
    </r>
  </si>
  <si>
    <r>
      <t>Junction Double Reducing Access 90</t>
    </r>
    <r>
      <rPr>
        <vertAlign val="superscript"/>
        <sz val="9"/>
        <rFont val="Arial"/>
        <family val="2"/>
      </rPr>
      <t xml:space="preserve">0 </t>
    </r>
    <r>
      <rPr>
        <sz val="9"/>
        <rFont val="Arial"/>
        <family val="2"/>
      </rPr>
      <t>110mm x 50mm</t>
    </r>
  </si>
  <si>
    <r>
      <t>Junction Single Plain 90</t>
    </r>
    <r>
      <rPr>
        <vertAlign val="superscript"/>
        <sz val="9"/>
        <rFont val="Arial"/>
        <family val="2"/>
      </rPr>
      <t>0</t>
    </r>
    <r>
      <rPr>
        <sz val="9"/>
        <rFont val="Arial"/>
        <family val="2"/>
      </rPr>
      <t>110 x 110mm</t>
    </r>
  </si>
  <si>
    <r>
      <t>Junction Single Inspection Eye Heel 90</t>
    </r>
    <r>
      <rPr>
        <vertAlign val="superscript"/>
        <sz val="9"/>
        <rFont val="Arial"/>
        <family val="2"/>
      </rPr>
      <t xml:space="preserve">0 </t>
    </r>
    <r>
      <rPr>
        <sz val="9"/>
        <rFont val="Arial"/>
        <family val="2"/>
      </rPr>
      <t>110mm</t>
    </r>
  </si>
  <si>
    <r>
      <t>Junction Single Plain 45</t>
    </r>
    <r>
      <rPr>
        <vertAlign val="superscript"/>
        <sz val="9"/>
        <rFont val="Arial"/>
        <family val="2"/>
      </rPr>
      <t xml:space="preserve">0  </t>
    </r>
    <r>
      <rPr>
        <sz val="9"/>
        <rFont val="Arial"/>
        <family val="2"/>
      </rPr>
      <t>110 x 110mm</t>
    </r>
  </si>
  <si>
    <r>
      <t>Junction Single Access 45</t>
    </r>
    <r>
      <rPr>
        <vertAlign val="superscript"/>
        <sz val="9"/>
        <rFont val="Arial"/>
        <family val="2"/>
      </rPr>
      <t xml:space="preserve">0  </t>
    </r>
    <r>
      <rPr>
        <sz val="9"/>
        <rFont val="Arial"/>
        <family val="2"/>
      </rPr>
      <t>110mm x 110mm</t>
    </r>
  </si>
  <si>
    <r>
      <t>Bend 90</t>
    </r>
    <r>
      <rPr>
        <vertAlign val="superscript"/>
        <sz val="9"/>
        <rFont val="Arial"/>
        <family val="2"/>
      </rPr>
      <t xml:space="preserve">0  </t>
    </r>
    <r>
      <rPr>
        <sz val="9"/>
        <rFont val="Arial"/>
        <family val="2"/>
      </rPr>
      <t>x 50mm</t>
    </r>
  </si>
  <si>
    <r>
      <t>Bend 90</t>
    </r>
    <r>
      <rPr>
        <vertAlign val="superscript"/>
        <sz val="9"/>
        <rFont val="Arial"/>
        <family val="2"/>
      </rPr>
      <t xml:space="preserve">0 </t>
    </r>
    <r>
      <rPr>
        <sz val="9"/>
        <rFont val="Arial"/>
        <family val="2"/>
      </rPr>
      <t>x  63mm</t>
    </r>
  </si>
  <si>
    <r>
      <t>Bend 90</t>
    </r>
    <r>
      <rPr>
        <vertAlign val="superscript"/>
        <sz val="9"/>
        <rFont val="Arial"/>
        <family val="2"/>
      </rPr>
      <t xml:space="preserve">0  </t>
    </r>
    <r>
      <rPr>
        <sz val="9"/>
        <rFont val="Arial"/>
        <family val="2"/>
      </rPr>
      <t>x 75mm</t>
    </r>
  </si>
  <si>
    <r>
      <t>Bend 90</t>
    </r>
    <r>
      <rPr>
        <vertAlign val="superscript"/>
        <sz val="9"/>
        <rFont val="Arial"/>
        <family val="2"/>
      </rPr>
      <t xml:space="preserve">0  </t>
    </r>
    <r>
      <rPr>
        <sz val="9"/>
        <rFont val="Arial"/>
        <family val="2"/>
      </rPr>
      <t>x 90mm</t>
    </r>
  </si>
  <si>
    <r>
      <t>Bend 90</t>
    </r>
    <r>
      <rPr>
        <vertAlign val="superscript"/>
        <sz val="9"/>
        <rFont val="Arial"/>
        <family val="2"/>
      </rPr>
      <t xml:space="preserve">0  </t>
    </r>
    <r>
      <rPr>
        <sz val="9"/>
        <rFont val="Arial"/>
        <family val="2"/>
      </rPr>
      <t>x 110mm</t>
    </r>
  </si>
  <si>
    <r>
      <t>Bend 90</t>
    </r>
    <r>
      <rPr>
        <vertAlign val="superscript"/>
        <sz val="9"/>
        <rFont val="Arial"/>
        <family val="2"/>
      </rPr>
      <t xml:space="preserve">0  </t>
    </r>
    <r>
      <rPr>
        <sz val="9"/>
        <rFont val="Arial"/>
        <family val="2"/>
      </rPr>
      <t>x 160mm</t>
    </r>
  </si>
  <si>
    <r>
      <t>Bend 90</t>
    </r>
    <r>
      <rPr>
        <vertAlign val="superscript"/>
        <sz val="9"/>
        <rFont val="Arial"/>
        <family val="2"/>
      </rPr>
      <t xml:space="preserve">0  </t>
    </r>
    <r>
      <rPr>
        <sz val="9"/>
        <rFont val="Arial"/>
        <family val="2"/>
      </rPr>
      <t>x 200mm</t>
    </r>
  </si>
  <si>
    <r>
      <t>Bend 90</t>
    </r>
    <r>
      <rPr>
        <vertAlign val="superscript"/>
        <sz val="9"/>
        <rFont val="Arial"/>
        <family val="2"/>
      </rPr>
      <t xml:space="preserve">0  </t>
    </r>
    <r>
      <rPr>
        <sz val="9"/>
        <rFont val="Arial"/>
        <family val="2"/>
      </rPr>
      <t>x 250mm</t>
    </r>
  </si>
  <si>
    <r>
      <t>Bend 90</t>
    </r>
    <r>
      <rPr>
        <vertAlign val="superscript"/>
        <sz val="9"/>
        <rFont val="Arial"/>
        <family val="2"/>
      </rPr>
      <t xml:space="preserve">0  </t>
    </r>
    <r>
      <rPr>
        <sz val="9"/>
        <rFont val="Arial"/>
        <family val="2"/>
      </rPr>
      <t>x 315mm</t>
    </r>
  </si>
  <si>
    <r>
      <t>Bend 90</t>
    </r>
    <r>
      <rPr>
        <vertAlign val="superscript"/>
        <sz val="9"/>
        <rFont val="Arial"/>
        <family val="2"/>
      </rPr>
      <t xml:space="preserve">0  </t>
    </r>
    <r>
      <rPr>
        <sz val="9"/>
        <rFont val="Arial"/>
        <family val="2"/>
      </rPr>
      <t>x 355mm</t>
    </r>
  </si>
  <si>
    <r>
      <t>Bend 45</t>
    </r>
    <r>
      <rPr>
        <vertAlign val="superscript"/>
        <sz val="9"/>
        <rFont val="Arial"/>
        <family val="2"/>
      </rPr>
      <t xml:space="preserve">0 x </t>
    </r>
    <r>
      <rPr>
        <sz val="9"/>
        <rFont val="Arial"/>
        <family val="2"/>
      </rPr>
      <t>50mm</t>
    </r>
  </si>
  <si>
    <r>
      <t>Bend 45</t>
    </r>
    <r>
      <rPr>
        <vertAlign val="superscript"/>
        <sz val="9"/>
        <rFont val="Arial"/>
        <family val="2"/>
      </rPr>
      <t xml:space="preserve">0  </t>
    </r>
    <r>
      <rPr>
        <sz val="9"/>
        <rFont val="Arial"/>
        <family val="2"/>
      </rPr>
      <t>x 63mm</t>
    </r>
  </si>
  <si>
    <r>
      <t>Bend 45</t>
    </r>
    <r>
      <rPr>
        <vertAlign val="superscript"/>
        <sz val="9"/>
        <rFont val="Arial"/>
        <family val="2"/>
      </rPr>
      <t xml:space="preserve">0  </t>
    </r>
    <r>
      <rPr>
        <sz val="9"/>
        <rFont val="Arial"/>
        <family val="2"/>
      </rPr>
      <t>x 75mm</t>
    </r>
  </si>
  <si>
    <r>
      <t>Bend 45</t>
    </r>
    <r>
      <rPr>
        <vertAlign val="superscript"/>
        <sz val="9"/>
        <rFont val="Arial"/>
        <family val="2"/>
      </rPr>
      <t xml:space="preserve">0  </t>
    </r>
    <r>
      <rPr>
        <sz val="9"/>
        <rFont val="Arial"/>
        <family val="2"/>
      </rPr>
      <t>x 90mm</t>
    </r>
  </si>
  <si>
    <r>
      <t>Bend 45</t>
    </r>
    <r>
      <rPr>
        <vertAlign val="superscript"/>
        <sz val="9"/>
        <rFont val="Arial"/>
        <family val="2"/>
      </rPr>
      <t xml:space="preserve">0  </t>
    </r>
    <r>
      <rPr>
        <sz val="9"/>
        <rFont val="Arial"/>
        <family val="2"/>
      </rPr>
      <t>x 110mm</t>
    </r>
  </si>
  <si>
    <r>
      <t>Bend 45</t>
    </r>
    <r>
      <rPr>
        <vertAlign val="superscript"/>
        <sz val="9"/>
        <rFont val="Arial"/>
        <family val="2"/>
      </rPr>
      <t xml:space="preserve">0  </t>
    </r>
    <r>
      <rPr>
        <sz val="9"/>
        <rFont val="Arial"/>
        <family val="2"/>
      </rPr>
      <t>x 160mm</t>
    </r>
  </si>
  <si>
    <r>
      <t>Bend 45</t>
    </r>
    <r>
      <rPr>
        <vertAlign val="superscript"/>
        <sz val="9"/>
        <rFont val="Arial"/>
        <family val="2"/>
      </rPr>
      <t xml:space="preserve">0 </t>
    </r>
    <r>
      <rPr>
        <sz val="9"/>
        <rFont val="Arial"/>
        <family val="2"/>
      </rPr>
      <t>x  200mm</t>
    </r>
  </si>
  <si>
    <r>
      <t>Bend 45</t>
    </r>
    <r>
      <rPr>
        <vertAlign val="superscript"/>
        <sz val="9"/>
        <rFont val="Arial"/>
        <family val="2"/>
      </rPr>
      <t xml:space="preserve">0  </t>
    </r>
    <r>
      <rPr>
        <sz val="9"/>
        <rFont val="Arial"/>
        <family val="2"/>
      </rPr>
      <t>x 250mm</t>
    </r>
  </si>
  <si>
    <r>
      <t>Bend 45</t>
    </r>
    <r>
      <rPr>
        <vertAlign val="superscript"/>
        <sz val="9"/>
        <rFont val="Arial"/>
        <family val="2"/>
      </rPr>
      <t xml:space="preserve">0  </t>
    </r>
    <r>
      <rPr>
        <sz val="9"/>
        <rFont val="Arial"/>
        <family val="2"/>
      </rPr>
      <t>x 315mm</t>
    </r>
  </si>
  <si>
    <r>
      <t>Bend 45</t>
    </r>
    <r>
      <rPr>
        <vertAlign val="superscript"/>
        <sz val="9"/>
        <rFont val="Arial"/>
        <family val="2"/>
      </rPr>
      <t xml:space="preserve">0  </t>
    </r>
    <r>
      <rPr>
        <sz val="9"/>
        <rFont val="Arial"/>
        <family val="2"/>
      </rPr>
      <t>x 355mm</t>
    </r>
  </si>
  <si>
    <r>
      <t>Bend 22½</t>
    </r>
    <r>
      <rPr>
        <vertAlign val="superscript"/>
        <sz val="9"/>
        <rFont val="Arial"/>
        <family val="2"/>
      </rPr>
      <t xml:space="preserve">º  </t>
    </r>
    <r>
      <rPr>
        <sz val="9"/>
        <rFont val="Arial"/>
        <family val="2"/>
      </rPr>
      <t>x 50mm</t>
    </r>
  </si>
  <si>
    <r>
      <t>Bend 22½</t>
    </r>
    <r>
      <rPr>
        <vertAlign val="superscript"/>
        <sz val="9"/>
        <rFont val="Arial"/>
        <family val="2"/>
      </rPr>
      <t xml:space="preserve">º  </t>
    </r>
    <r>
      <rPr>
        <sz val="9"/>
        <rFont val="Arial"/>
        <family val="2"/>
      </rPr>
      <t>x 63mm</t>
    </r>
  </si>
  <si>
    <r>
      <t>Bend 22½</t>
    </r>
    <r>
      <rPr>
        <vertAlign val="superscript"/>
        <sz val="9"/>
        <rFont val="Arial"/>
        <family val="2"/>
      </rPr>
      <t xml:space="preserve">º  </t>
    </r>
    <r>
      <rPr>
        <sz val="9"/>
        <rFont val="Arial"/>
        <family val="2"/>
      </rPr>
      <t>x 75mm</t>
    </r>
  </si>
  <si>
    <r>
      <t>Bend 22½</t>
    </r>
    <r>
      <rPr>
        <vertAlign val="superscript"/>
        <sz val="9"/>
        <rFont val="Arial"/>
        <family val="2"/>
      </rPr>
      <t xml:space="preserve">º  </t>
    </r>
    <r>
      <rPr>
        <sz val="9"/>
        <rFont val="Arial"/>
        <family val="2"/>
      </rPr>
      <t>x 90mm</t>
    </r>
  </si>
  <si>
    <r>
      <t>Bend 22½</t>
    </r>
    <r>
      <rPr>
        <vertAlign val="superscript"/>
        <sz val="9"/>
        <rFont val="Arial"/>
        <family val="2"/>
      </rPr>
      <t xml:space="preserve">º  </t>
    </r>
    <r>
      <rPr>
        <sz val="9"/>
        <rFont val="Arial"/>
        <family val="2"/>
      </rPr>
      <t>x 110mm</t>
    </r>
  </si>
  <si>
    <r>
      <t>Bend 22½</t>
    </r>
    <r>
      <rPr>
        <vertAlign val="superscript"/>
        <sz val="9"/>
        <rFont val="Arial"/>
        <family val="2"/>
      </rPr>
      <t xml:space="preserve">º  </t>
    </r>
    <r>
      <rPr>
        <sz val="9"/>
        <rFont val="Arial"/>
        <family val="2"/>
      </rPr>
      <t>x 160mm</t>
    </r>
  </si>
  <si>
    <r>
      <t>Bend 22½</t>
    </r>
    <r>
      <rPr>
        <vertAlign val="superscript"/>
        <sz val="9"/>
        <rFont val="Arial"/>
        <family val="2"/>
      </rPr>
      <t xml:space="preserve">º </t>
    </r>
    <r>
      <rPr>
        <sz val="9"/>
        <rFont val="Arial"/>
        <family val="2"/>
      </rPr>
      <t>x 200mm</t>
    </r>
  </si>
  <si>
    <r>
      <t>Bend 22½</t>
    </r>
    <r>
      <rPr>
        <vertAlign val="superscript"/>
        <sz val="9"/>
        <rFont val="Arial"/>
        <family val="2"/>
      </rPr>
      <t xml:space="preserve">º  </t>
    </r>
    <r>
      <rPr>
        <sz val="9"/>
        <rFont val="Arial"/>
        <family val="2"/>
      </rPr>
      <t>x 315mm</t>
    </r>
  </si>
  <si>
    <r>
      <t>Bend 22½</t>
    </r>
    <r>
      <rPr>
        <vertAlign val="superscript"/>
        <sz val="9"/>
        <rFont val="Arial"/>
        <family val="2"/>
      </rPr>
      <t xml:space="preserve">º  </t>
    </r>
    <r>
      <rPr>
        <sz val="9"/>
        <rFont val="Arial"/>
        <family val="2"/>
      </rPr>
      <t>x 355mm</t>
    </r>
  </si>
  <si>
    <r>
      <t>Bend 11¼</t>
    </r>
    <r>
      <rPr>
        <vertAlign val="superscript"/>
        <sz val="9"/>
        <rFont val="Arial"/>
        <family val="2"/>
      </rPr>
      <t xml:space="preserve">º  </t>
    </r>
    <r>
      <rPr>
        <sz val="9"/>
        <rFont val="Arial"/>
        <family val="2"/>
      </rPr>
      <t>x 50mm</t>
    </r>
  </si>
  <si>
    <r>
      <t>Bend 11¼</t>
    </r>
    <r>
      <rPr>
        <vertAlign val="superscript"/>
        <sz val="9"/>
        <rFont val="Arial"/>
        <family val="2"/>
      </rPr>
      <t xml:space="preserve">º  </t>
    </r>
    <r>
      <rPr>
        <sz val="9"/>
        <rFont val="Arial"/>
        <family val="2"/>
      </rPr>
      <t>x 63mm</t>
    </r>
  </si>
  <si>
    <r>
      <t>Bend 11¼</t>
    </r>
    <r>
      <rPr>
        <vertAlign val="superscript"/>
        <sz val="9"/>
        <rFont val="Arial"/>
        <family val="2"/>
      </rPr>
      <t xml:space="preserve">º  </t>
    </r>
    <r>
      <rPr>
        <sz val="9"/>
        <rFont val="Arial"/>
        <family val="2"/>
      </rPr>
      <t>x 75mm</t>
    </r>
  </si>
  <si>
    <r>
      <t>Bend 11¼</t>
    </r>
    <r>
      <rPr>
        <vertAlign val="superscript"/>
        <sz val="9"/>
        <rFont val="Arial"/>
        <family val="2"/>
      </rPr>
      <t xml:space="preserve">º  </t>
    </r>
    <r>
      <rPr>
        <sz val="9"/>
        <rFont val="Arial"/>
        <family val="2"/>
      </rPr>
      <t>x 90mm</t>
    </r>
  </si>
  <si>
    <r>
      <t>Bend 11¼</t>
    </r>
    <r>
      <rPr>
        <vertAlign val="superscript"/>
        <sz val="9"/>
        <rFont val="Arial"/>
        <family val="2"/>
      </rPr>
      <t xml:space="preserve">º  </t>
    </r>
    <r>
      <rPr>
        <sz val="9"/>
        <rFont val="Arial"/>
        <family val="2"/>
      </rPr>
      <t>x 110mm</t>
    </r>
  </si>
  <si>
    <r>
      <t>Bend 11¼</t>
    </r>
    <r>
      <rPr>
        <vertAlign val="superscript"/>
        <sz val="9"/>
        <rFont val="Arial"/>
        <family val="2"/>
      </rPr>
      <t xml:space="preserve">º  </t>
    </r>
    <r>
      <rPr>
        <sz val="9"/>
        <rFont val="Arial"/>
        <family val="2"/>
      </rPr>
      <t>x 160mm</t>
    </r>
  </si>
  <si>
    <r>
      <t>Bend 11¼</t>
    </r>
    <r>
      <rPr>
        <vertAlign val="superscript"/>
        <sz val="9"/>
        <rFont val="Arial"/>
        <family val="2"/>
      </rPr>
      <t xml:space="preserve">º  </t>
    </r>
    <r>
      <rPr>
        <sz val="9"/>
        <rFont val="Arial"/>
        <family val="2"/>
      </rPr>
      <t>x 200mm</t>
    </r>
  </si>
  <si>
    <r>
      <t>Bend 11¼</t>
    </r>
    <r>
      <rPr>
        <vertAlign val="superscript"/>
        <sz val="9"/>
        <rFont val="Arial"/>
        <family val="2"/>
      </rPr>
      <t xml:space="preserve">º  </t>
    </r>
    <r>
      <rPr>
        <sz val="9"/>
        <rFont val="Arial"/>
        <family val="2"/>
      </rPr>
      <t>x 250mm</t>
    </r>
  </si>
  <si>
    <r>
      <t>Bend 11¼</t>
    </r>
    <r>
      <rPr>
        <vertAlign val="superscript"/>
        <sz val="9"/>
        <rFont val="Arial"/>
        <family val="2"/>
      </rPr>
      <t xml:space="preserve">º  </t>
    </r>
    <r>
      <rPr>
        <sz val="9"/>
        <rFont val="Arial"/>
        <family val="2"/>
      </rPr>
      <t>x 315mm</t>
    </r>
  </si>
  <si>
    <r>
      <t>Bend 11¼</t>
    </r>
    <r>
      <rPr>
        <vertAlign val="superscript"/>
        <sz val="9"/>
        <rFont val="Arial"/>
        <family val="2"/>
      </rPr>
      <t xml:space="preserve">º  </t>
    </r>
    <r>
      <rPr>
        <sz val="9"/>
        <rFont val="Arial"/>
        <family val="2"/>
      </rPr>
      <t>x 355mm</t>
    </r>
  </si>
  <si>
    <t>Minimum Requirements
 The culverts to comply with the SANS 986.
 Preferential procurement regulations 2017: Local Content Required 100% steel.</t>
  </si>
  <si>
    <r>
      <rPr>
        <b/>
        <sz val="9"/>
        <rFont val="Arial"/>
        <family val="2"/>
      </rPr>
      <t xml:space="preserve">450 </t>
    </r>
    <r>
      <rPr>
        <sz val="9"/>
        <rFont val="Arial"/>
        <family val="2"/>
      </rPr>
      <t>x 300</t>
    </r>
  </si>
  <si>
    <r>
      <rPr>
        <b/>
        <sz val="9"/>
        <rFont val="Arial"/>
        <family val="2"/>
      </rPr>
      <t xml:space="preserve">600 </t>
    </r>
    <r>
      <rPr>
        <sz val="9"/>
        <rFont val="Arial"/>
        <family val="2"/>
      </rPr>
      <t>x 300</t>
    </r>
  </si>
  <si>
    <r>
      <rPr>
        <b/>
        <sz val="9"/>
        <rFont val="Arial"/>
        <family val="2"/>
      </rPr>
      <t xml:space="preserve">750 </t>
    </r>
    <r>
      <rPr>
        <sz val="9"/>
        <rFont val="Arial"/>
        <family val="2"/>
      </rPr>
      <t>x  300</t>
    </r>
  </si>
  <si>
    <r>
      <rPr>
        <b/>
        <sz val="9"/>
        <rFont val="Arial"/>
        <family val="2"/>
      </rPr>
      <t xml:space="preserve">900 </t>
    </r>
    <r>
      <rPr>
        <sz val="9"/>
        <rFont val="Arial"/>
        <family val="2"/>
      </rPr>
      <t>x  300</t>
    </r>
  </si>
  <si>
    <r>
      <rPr>
        <b/>
        <sz val="9"/>
        <rFont val="Arial"/>
        <family val="2"/>
      </rPr>
      <t xml:space="preserve">1200 </t>
    </r>
    <r>
      <rPr>
        <sz val="9"/>
        <rFont val="Arial"/>
        <family val="2"/>
      </rPr>
      <t>x 300</t>
    </r>
  </si>
  <si>
    <r>
      <rPr>
        <b/>
        <sz val="9"/>
        <rFont val="Arial"/>
        <family val="2"/>
      </rPr>
      <t xml:space="preserve">1500 </t>
    </r>
    <r>
      <rPr>
        <sz val="9"/>
        <rFont val="Arial"/>
        <family val="2"/>
      </rPr>
      <t>x300</t>
    </r>
  </si>
  <si>
    <r>
      <rPr>
        <b/>
        <sz val="9"/>
        <rFont val="Arial"/>
        <family val="2"/>
      </rPr>
      <t xml:space="preserve">1800  </t>
    </r>
    <r>
      <rPr>
        <sz val="9"/>
        <rFont val="Arial"/>
        <family val="2"/>
      </rPr>
      <t>x 600</t>
    </r>
  </si>
  <si>
    <r>
      <rPr>
        <b/>
        <sz val="9"/>
        <rFont val="Arial"/>
        <family val="2"/>
      </rPr>
      <t xml:space="preserve">2100   </t>
    </r>
    <r>
      <rPr>
        <sz val="9"/>
        <rFont val="Arial"/>
        <family val="2"/>
      </rPr>
      <t>x600</t>
    </r>
  </si>
  <si>
    <r>
      <rPr>
        <b/>
        <sz val="9"/>
        <rFont val="Arial"/>
        <family val="2"/>
      </rPr>
      <t xml:space="preserve">2400  </t>
    </r>
    <r>
      <rPr>
        <sz val="9"/>
        <rFont val="Arial"/>
        <family val="2"/>
      </rPr>
      <t>x 600</t>
    </r>
  </si>
  <si>
    <r>
      <rPr>
        <b/>
        <sz val="9"/>
        <color rgb="FF000000"/>
        <rFont val="Arial"/>
        <family val="2"/>
      </rPr>
      <t>750</t>
    </r>
    <r>
      <rPr>
        <sz val="9"/>
        <color rgb="FF000000"/>
        <rFont val="Arial"/>
        <family val="2"/>
      </rPr>
      <t xml:space="preserve"> </t>
    </r>
    <r>
      <rPr>
        <sz val="9"/>
        <rFont val="Arial"/>
        <family val="2"/>
      </rPr>
      <t>x  300</t>
    </r>
  </si>
  <si>
    <r>
      <rPr>
        <b/>
        <sz val="9"/>
        <rFont val="Arial"/>
        <family val="2"/>
      </rPr>
      <t xml:space="preserve">3600 </t>
    </r>
    <r>
      <rPr>
        <sz val="9"/>
        <rFont val="Arial"/>
        <family val="2"/>
      </rPr>
      <t>x  600</t>
    </r>
  </si>
  <si>
    <r>
      <rPr>
        <b/>
        <sz val="9"/>
        <rFont val="Arial"/>
        <family val="2"/>
      </rPr>
      <t xml:space="preserve">4000  </t>
    </r>
    <r>
      <rPr>
        <sz val="9"/>
        <rFont val="Arial"/>
        <family val="2"/>
      </rPr>
      <t>x  1500</t>
    </r>
  </si>
  <si>
    <t xml:space="preserve">Ehlanzeni DM                 
Price Per Unit        
(Incl. VAT) </t>
  </si>
  <si>
    <t xml:space="preserve">Nkangala DM                 
Price Per Unit       
(Incl. VAT) </t>
  </si>
  <si>
    <t xml:space="preserve">Nkangala DM                
Price Per Unit        
(Incl. VAT) </t>
  </si>
  <si>
    <t>BILL 6: PUMPS</t>
  </si>
  <si>
    <t>Supply and deliver the following submersible borehole
pumps</t>
  </si>
  <si>
    <t>TOTAL BILL 10 CARRIED SUMMARY</t>
  </si>
  <si>
    <t>BILL 10 : FENCING</t>
  </si>
  <si>
    <t>TOTAL BILL 13 CARRIED SUMMARY</t>
  </si>
  <si>
    <t>BILL 13 : GENERAL CONTRACTUAL RQUIREMENTS</t>
  </si>
  <si>
    <t>TOTAL BILL 7 CARRIED TO SUMMARY</t>
  </si>
  <si>
    <t>Geyser Electrical kwikot 200L</t>
  </si>
  <si>
    <t>Geyser Electrical kwikot 100L</t>
  </si>
  <si>
    <t>Geyser Electrical kwikot 50L</t>
  </si>
  <si>
    <t>Threaded copper earth rods 12mm 1500mm long</t>
  </si>
  <si>
    <t>-</t>
  </si>
  <si>
    <t>SUPPLY AND DELIVERY CONSTRUCTION MATERIAL THE REPAIRS OF 
DAMAGED HOUSES</t>
  </si>
  <si>
    <t>SUPPLY AND DELIVERY OF WATER INFRASTRUCTURE  
CONSTRUCTION MATERIAL</t>
  </si>
  <si>
    <t xml:space="preserve">BILL 1: SUPPLY AND DELIVERY OF ROAD CONSTRUCTION MATERIAL </t>
  </si>
  <si>
    <t>QUANTITY</t>
  </si>
  <si>
    <t>No. of packs</t>
  </si>
  <si>
    <t>No.of roofs</t>
  </si>
  <si>
    <t>No..</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</si>
</sst>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quot;R&quot;* #,##0.00_-;\-&quot;R&quot;* #,##0.00_-;_-&quot;R&quot;* &quot;-&quot;??_-;_-@_-"/>
    <numFmt numFmtId="43" formatCode="_-* #,##0.00_-;\-* #,##0.00_-;_-* &quot;-&quot;??_-;_-@_-"/>
    <numFmt numFmtId="164" formatCode="_(* #,##0.00_);_(* \(#,##0.00\);_(* &quot;-&quot;??_);_(@_)"/>
    <numFmt numFmtId="165" formatCode="0."/>
    <numFmt numFmtId="166" formatCode="_ &quot;R&quot;\ * #,##0.00_ ;_ &quot;R&quot;\ * \-#,##0.00_ ;_ &quot;R&quot;\ * &quot;-&quot;??_ ;_ @_ "/>
    <numFmt numFmtId="167" formatCode="_(&quot;R&quot;\ * #,##0.00_);_(&quot;R&quot;\ * \(#,##0.00\);_(&quot;R&quot;\ * &quot;-&quot;??_);_(@_)"/>
    <numFmt numFmtId="168" formatCode="&quot;R&quot;#,##0.00"/>
    <numFmt numFmtId="169" formatCode="0.0"/>
    <numFmt numFmtId="170" formatCode="&quot;R&quot;\ #,##0.00"/>
    <numFmt numFmtId="171" formatCode="0.0%"/>
  </numFmts>
  <fonts count="32" x14ac:knownFonts="1">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9"/>
      <name val="Arial"/>
      <family val="2"/>
    </font>
    <font>
      <sz val="9"/>
      <color theme="1"/>
      <name val="Arial"/>
      <family val="2"/>
    </font>
    <font>
      <sz val="10"/>
      <color rgb="FF000000"/>
      <name val="Times New Roman"/>
      <family val="1"/>
    </font>
    <font>
      <u/>
      <sz val="11"/>
      <color theme="10"/>
      <name val="Calibri"/>
      <family val="2"/>
      <scheme val="minor"/>
    </font>
    <font>
      <vertAlign val="subscript"/>
      <sz val="9"/>
      <name val="Arial"/>
      <family val="2"/>
    </font>
    <font>
      <sz val="9"/>
      <name val="Arial"/>
      <family val="2"/>
    </font>
    <font>
      <sz val="9"/>
      <color rgb="FF000000"/>
      <name val="Arial"/>
      <family val="2"/>
    </font>
    <font>
      <sz val="10"/>
      <color rgb="FF000000"/>
      <name val="Times New Roman"/>
      <family val="1"/>
    </font>
    <font>
      <vertAlign val="superscript"/>
      <sz val="9"/>
      <name val="Arial"/>
      <family val="2"/>
    </font>
    <font>
      <u/>
      <sz val="9"/>
      <name val="Arial"/>
      <family val="2"/>
    </font>
    <font>
      <sz val="11"/>
      <name val="Tahoma"/>
      <family val="2"/>
    </font>
    <font>
      <b/>
      <u/>
      <sz val="9"/>
      <name val="Arial"/>
      <family val="2"/>
    </font>
    <font>
      <sz val="9"/>
      <color indexed="8"/>
      <name val="Arial"/>
      <family val="2"/>
    </font>
    <font>
      <u/>
      <sz val="9"/>
      <color indexed="8"/>
      <name val="Arial"/>
      <family val="2"/>
    </font>
    <font>
      <b/>
      <sz val="9"/>
      <color indexed="8"/>
      <name val="Arial"/>
      <family val="2"/>
    </font>
    <font>
      <b/>
      <u/>
      <sz val="9"/>
      <color indexed="8"/>
      <name val="Arial"/>
      <family val="2"/>
    </font>
    <font>
      <sz val="10"/>
      <color rgb="FF000000"/>
      <name val="Times New Roman"/>
      <family val="1"/>
    </font>
    <font>
      <vertAlign val="superscript"/>
      <sz val="9"/>
      <color indexed="8"/>
      <name val="Arial"/>
      <family val="2"/>
    </font>
    <font>
      <vertAlign val="subscript"/>
      <sz val="9"/>
      <color indexed="8"/>
      <name val="Arial"/>
      <family val="2"/>
    </font>
    <font>
      <b/>
      <sz val="9"/>
      <color theme="1"/>
      <name val="Arial"/>
      <family val="2"/>
    </font>
    <font>
      <b/>
      <sz val="9"/>
      <color rgb="FF000000"/>
      <name val="Arial"/>
      <family val="2"/>
    </font>
    <font>
      <u/>
      <sz val="9"/>
      <color theme="1"/>
      <name val="Arial"/>
      <family val="2"/>
    </font>
    <font>
      <vertAlign val="superscript"/>
      <sz val="9"/>
      <color theme="1"/>
      <name val="Arial"/>
      <family val="2"/>
    </font>
    <font>
      <b/>
      <u/>
      <sz val="9"/>
      <color rgb="FF000000"/>
      <name val="Arial"/>
      <family val="2"/>
    </font>
    <font>
      <u/>
      <sz val="9"/>
      <color rgb="FF000000"/>
      <name val="Arial"/>
      <family val="2"/>
    </font>
    <font>
      <sz val="9"/>
      <color rgb="FF030303"/>
      <name val="Arial"/>
      <family val="2"/>
    </font>
    <font>
      <b/>
      <u/>
      <sz val="9"/>
      <color theme="1"/>
      <name val="Arial"/>
      <family val="2"/>
    </font>
  </fonts>
  <fills count="5">
    <fill>
      <patternFill patternType="none"/>
    </fill>
    <fill>
      <patternFill patternType="gray125"/>
    </fill>
    <fill>
      <patternFill patternType="solid">
        <fgColor rgb="FFD9D9D9"/>
      </patternFill>
    </fill>
    <fill>
      <patternFill patternType="solid">
        <fgColor rgb="FFE6E6E6"/>
      </patternFill>
    </fill>
    <fill>
      <patternFill patternType="solid">
        <fgColor theme="0" tint="-0.14999847407452621"/>
        <bgColor indexed="64"/>
      </patternFill>
    </fill>
  </fills>
  <borders count="66">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rgb="FF000000"/>
      </left>
      <right style="thin">
        <color rgb="FF000000"/>
      </right>
      <top/>
      <bottom style="thin">
        <color rgb="FF000000"/>
      </bottom>
      <diagonal/>
    </border>
    <border>
      <left/>
      <right/>
      <top/>
      <bottom style="thin">
        <color indexed="64"/>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style="thin">
        <color rgb="FF000000"/>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style="thin">
        <color rgb="FF000000"/>
      </left>
      <right style="thin">
        <color rgb="FF000000"/>
      </right>
      <top style="thin">
        <color indexed="64"/>
      </top>
      <bottom style="thin">
        <color rgb="FF000000"/>
      </bottom>
      <diagonal/>
    </border>
    <border>
      <left style="thin">
        <color rgb="FF000000"/>
      </left>
      <right style="thin">
        <color indexed="64"/>
      </right>
      <top style="thin">
        <color indexed="64"/>
      </top>
      <bottom style="thin">
        <color rgb="FF000000"/>
      </bottom>
      <diagonal/>
    </border>
    <border>
      <left style="thin">
        <color indexed="64"/>
      </left>
      <right/>
      <top style="thin">
        <color rgb="FF000000"/>
      </top>
      <bottom/>
      <diagonal/>
    </border>
    <border>
      <left/>
      <right style="thin">
        <color indexed="64"/>
      </right>
      <top style="thin">
        <color rgb="FF000000"/>
      </top>
      <bottom/>
      <diagonal/>
    </border>
    <border>
      <left/>
      <right style="thin">
        <color indexed="64"/>
      </right>
      <top style="thin">
        <color rgb="FF000000"/>
      </top>
      <bottom style="thin">
        <color rgb="FF000000"/>
      </bottom>
      <diagonal/>
    </border>
    <border>
      <left style="thin">
        <color rgb="FF000000"/>
      </left>
      <right style="thin">
        <color indexed="64"/>
      </right>
      <top/>
      <bottom style="thin">
        <color rgb="FF000000"/>
      </bottom>
      <diagonal/>
    </border>
    <border>
      <left style="thin">
        <color rgb="FF000000"/>
      </left>
      <right style="thin">
        <color indexed="64"/>
      </right>
      <top style="thin">
        <color rgb="FF000000"/>
      </top>
      <bottom style="thin">
        <color rgb="FF000000"/>
      </bottom>
      <diagonal/>
    </border>
    <border>
      <left style="thin">
        <color indexed="64"/>
      </left>
      <right/>
      <top style="thin">
        <color indexed="64"/>
      </top>
      <bottom style="thin">
        <color rgb="FF000000"/>
      </bottom>
      <diagonal/>
    </border>
    <border>
      <left style="thin">
        <color rgb="FF000000"/>
      </left>
      <right/>
      <top style="thin">
        <color rgb="FF000000"/>
      </top>
      <bottom/>
      <diagonal/>
    </border>
    <border>
      <left style="thin">
        <color rgb="FF000000"/>
      </left>
      <right/>
      <top/>
      <bottom/>
      <diagonal/>
    </border>
    <border>
      <left style="thin">
        <color rgb="FF000000"/>
      </left>
      <right style="thin">
        <color rgb="FF000000"/>
      </right>
      <top/>
      <bottom/>
      <diagonal/>
    </border>
    <border>
      <left style="thin">
        <color indexed="64"/>
      </left>
      <right style="thin">
        <color indexed="64"/>
      </right>
      <top style="thin">
        <color rgb="FF000000"/>
      </top>
      <bottom/>
      <diagonal/>
    </border>
    <border>
      <left/>
      <right style="thin">
        <color rgb="FF000000"/>
      </right>
      <top style="thin">
        <color rgb="FF000000"/>
      </top>
      <bottom/>
      <diagonal/>
    </border>
    <border>
      <left/>
      <right style="thin">
        <color indexed="64"/>
      </right>
      <top/>
      <bottom style="thin">
        <color rgb="FF000000"/>
      </bottom>
      <diagonal/>
    </border>
    <border>
      <left style="thin">
        <color rgb="FF000000"/>
      </left>
      <right style="thin">
        <color indexed="64"/>
      </right>
      <top/>
      <bottom/>
      <diagonal/>
    </border>
    <border>
      <left style="thin">
        <color auto="1"/>
      </left>
      <right style="thin">
        <color auto="1"/>
      </right>
      <top/>
      <bottom/>
      <diagonal/>
    </border>
    <border>
      <left style="thin">
        <color auto="1"/>
      </left>
      <right/>
      <top/>
      <bottom/>
      <diagonal/>
    </border>
    <border>
      <left/>
      <right style="thin">
        <color rgb="FF000000"/>
      </right>
      <top style="thin">
        <color indexed="64"/>
      </top>
      <bottom style="thin">
        <color indexed="64"/>
      </bottom>
      <diagonal/>
    </border>
    <border>
      <left/>
      <right style="thin">
        <color rgb="FF000000"/>
      </right>
      <top style="thin">
        <color indexed="64"/>
      </top>
      <bottom/>
      <diagonal/>
    </border>
    <border>
      <left style="thin">
        <color rgb="FF000000"/>
      </left>
      <right style="thin">
        <color indexed="64"/>
      </right>
      <top style="thin">
        <color rgb="FF000000"/>
      </top>
      <bottom/>
      <diagonal/>
    </border>
    <border>
      <left style="thin">
        <color indexed="8"/>
      </left>
      <right/>
      <top/>
      <bottom/>
      <diagonal/>
    </border>
    <border>
      <left/>
      <right style="thin">
        <color auto="1"/>
      </right>
      <top/>
      <bottom/>
      <diagonal/>
    </border>
    <border>
      <left style="thin">
        <color indexed="64"/>
      </left>
      <right style="thin">
        <color indexed="64"/>
      </right>
      <top/>
      <bottom/>
      <diagonal/>
    </border>
    <border>
      <left style="thick">
        <color indexed="64"/>
      </left>
      <right/>
      <top/>
      <bottom/>
      <diagonal/>
    </border>
    <border>
      <left style="thin">
        <color indexed="64"/>
      </left>
      <right/>
      <top/>
      <bottom/>
      <diagonal/>
    </border>
    <border>
      <left style="thin">
        <color indexed="64"/>
      </left>
      <right/>
      <top style="thin">
        <color rgb="FF000000"/>
      </top>
      <bottom style="thin">
        <color rgb="FF000000"/>
      </bottom>
      <diagonal/>
    </border>
    <border>
      <left style="thin">
        <color indexed="64"/>
      </left>
      <right style="thin">
        <color rgb="FF000000"/>
      </right>
      <top style="thin">
        <color rgb="FF000000"/>
      </top>
      <bottom style="thin">
        <color rgb="FF000000"/>
      </bottom>
      <diagonal/>
    </border>
    <border>
      <left style="thin">
        <color indexed="64"/>
      </left>
      <right style="thin">
        <color rgb="FF000000"/>
      </right>
      <top/>
      <bottom style="thin">
        <color rgb="FF000000"/>
      </bottom>
      <diagonal/>
    </border>
    <border>
      <left style="thin">
        <color indexed="64"/>
      </left>
      <right style="thin">
        <color rgb="FF000000"/>
      </right>
      <top style="thin">
        <color rgb="FF000000"/>
      </top>
      <bottom/>
      <diagonal/>
    </border>
    <border>
      <left style="thin">
        <color indexed="64"/>
      </left>
      <right style="thin">
        <color rgb="FF000000"/>
      </right>
      <top/>
      <bottom/>
      <diagonal/>
    </border>
    <border>
      <left style="thin">
        <color indexed="64"/>
      </left>
      <right/>
      <top/>
      <bottom style="thin">
        <color rgb="FF000000"/>
      </bottom>
      <diagonal/>
    </border>
    <border>
      <left style="thin">
        <color indexed="64"/>
      </left>
      <right style="thin">
        <color indexed="64"/>
      </right>
      <top style="thin">
        <color rgb="FF000000"/>
      </top>
      <bottom style="thin">
        <color indexed="64"/>
      </bottom>
      <diagonal/>
    </border>
    <border>
      <left/>
      <right style="thin">
        <color indexed="8"/>
      </right>
      <top/>
      <bottom/>
      <diagonal/>
    </border>
    <border>
      <left/>
      <right style="thin">
        <color indexed="64"/>
      </right>
      <top/>
      <bottom/>
      <diagonal/>
    </border>
    <border>
      <left style="thin">
        <color indexed="64"/>
      </left>
      <right style="thin">
        <color auto="1"/>
      </right>
      <top/>
      <bottom style="thin">
        <color rgb="FF000000"/>
      </bottom>
      <diagonal/>
    </border>
    <border>
      <left/>
      <right style="thin">
        <color rgb="FF000000"/>
      </right>
      <top/>
      <bottom/>
      <diagonal/>
    </border>
    <border>
      <left style="thin">
        <color rgb="FF000000"/>
      </left>
      <right style="thin">
        <color rgb="FF000000"/>
      </right>
      <top style="thin">
        <color indexed="64"/>
      </top>
      <bottom style="thin">
        <color indexed="64"/>
      </bottom>
      <diagonal/>
    </border>
  </borders>
  <cellStyleXfs count="15">
    <xf numFmtId="0" fontId="0" fillId="0" borderId="0"/>
    <xf numFmtId="0" fontId="7" fillId="0" borderId="0"/>
    <xf numFmtId="43" fontId="7" fillId="0" borderId="0" applyFont="0" applyFill="0" applyBorder="0" applyAlignment="0" applyProtection="0"/>
    <xf numFmtId="0" fontId="3" fillId="0" borderId="0"/>
    <xf numFmtId="164" fontId="3" fillId="0" borderId="0" applyFont="0" applyFill="0" applyBorder="0" applyAlignment="0" applyProtection="0"/>
    <xf numFmtId="0" fontId="8" fillId="0" borderId="0" applyNumberFormat="0" applyFill="0" applyBorder="0" applyAlignment="0" applyProtection="0"/>
    <xf numFmtId="43" fontId="12" fillId="0" borderId="0" applyFont="0" applyFill="0" applyBorder="0" applyAlignment="0" applyProtection="0"/>
    <xf numFmtId="0" fontId="15" fillId="0" borderId="0"/>
    <xf numFmtId="9" fontId="15" fillId="0" borderId="0" applyFont="0" applyFill="0" applyBorder="0" applyAlignment="0" applyProtection="0"/>
    <xf numFmtId="44" fontId="21" fillId="0" borderId="0" applyFont="0" applyFill="0" applyBorder="0" applyAlignment="0" applyProtection="0"/>
    <xf numFmtId="0" fontId="2" fillId="0" borderId="0"/>
    <xf numFmtId="3" fontId="4" fillId="0" borderId="52" applyProtection="0"/>
    <xf numFmtId="0" fontId="4" fillId="0" borderId="0"/>
    <xf numFmtId="3" fontId="4" fillId="0" borderId="0" applyFont="0" applyFill="0" applyBorder="0" applyAlignment="0" applyProtection="0"/>
    <xf numFmtId="0" fontId="1" fillId="0" borderId="0"/>
  </cellStyleXfs>
  <cellXfs count="726">
    <xf numFmtId="0" fontId="0" fillId="0" borderId="0" xfId="0" applyFill="1" applyBorder="1" applyAlignment="1">
      <alignment horizontal="left" vertical="top"/>
    </xf>
    <xf numFmtId="0" fontId="5" fillId="2" borderId="29" xfId="1" applyFont="1" applyFill="1" applyBorder="1" applyAlignment="1">
      <alignment horizontal="left" vertical="center" wrapText="1"/>
    </xf>
    <xf numFmtId="0" fontId="5" fillId="2" borderId="30" xfId="1" applyFont="1" applyFill="1" applyBorder="1" applyAlignment="1">
      <alignment horizontal="left" vertical="center" wrapText="1"/>
    </xf>
    <xf numFmtId="0" fontId="5" fillId="2" borderId="1" xfId="1" applyFont="1" applyFill="1" applyBorder="1" applyAlignment="1">
      <alignment horizontal="left" vertical="top" wrapText="1" indent="1"/>
    </xf>
    <xf numFmtId="0" fontId="5" fillId="2" borderId="8" xfId="1" applyFont="1" applyFill="1" applyBorder="1" applyAlignment="1">
      <alignment horizontal="left" vertical="center" wrapText="1"/>
    </xf>
    <xf numFmtId="0" fontId="5" fillId="2" borderId="34" xfId="1" applyFont="1" applyFill="1" applyBorder="1" applyAlignment="1">
      <alignment horizontal="left" vertical="center" wrapText="1"/>
    </xf>
    <xf numFmtId="0" fontId="5" fillId="2" borderId="10" xfId="1" applyFont="1" applyFill="1" applyBorder="1" applyAlignment="1">
      <alignment horizontal="left" vertical="top" wrapText="1" indent="1"/>
    </xf>
    <xf numFmtId="0" fontId="6" fillId="0" borderId="0" xfId="3" applyFont="1"/>
    <xf numFmtId="0" fontId="5" fillId="2" borderId="5" xfId="3" applyFont="1" applyFill="1" applyBorder="1" applyAlignment="1">
      <alignment horizontal="left" vertical="center" wrapText="1" indent="1"/>
    </xf>
    <xf numFmtId="0" fontId="5" fillId="2" borderId="5" xfId="3" applyFont="1" applyFill="1" applyBorder="1" applyAlignment="1">
      <alignment vertical="center" wrapText="1"/>
    </xf>
    <xf numFmtId="0" fontId="6" fillId="0" borderId="6" xfId="3" applyFont="1" applyFill="1" applyBorder="1"/>
    <xf numFmtId="0" fontId="5" fillId="2" borderId="5" xfId="3" applyFont="1" applyFill="1" applyBorder="1" applyAlignment="1">
      <alignment horizontal="left" vertical="top" wrapText="1" indent="1"/>
    </xf>
    <xf numFmtId="0" fontId="5" fillId="2" borderId="35" xfId="1" applyFont="1" applyFill="1" applyBorder="1" applyAlignment="1">
      <alignment horizontal="left" vertical="top" wrapText="1"/>
    </xf>
    <xf numFmtId="0" fontId="5" fillId="2" borderId="5" xfId="1" applyFont="1" applyFill="1" applyBorder="1" applyAlignment="1">
      <alignment horizontal="left" vertical="center" wrapText="1" indent="1"/>
    </xf>
    <xf numFmtId="0" fontId="5" fillId="2" borderId="4" xfId="1" applyFont="1" applyFill="1" applyBorder="1" applyAlignment="1">
      <alignment horizontal="left" vertical="top" wrapText="1" indent="1"/>
    </xf>
    <xf numFmtId="0" fontId="5" fillId="2" borderId="15" xfId="3" applyFont="1" applyFill="1" applyBorder="1" applyAlignment="1">
      <alignment vertical="center" wrapText="1"/>
    </xf>
    <xf numFmtId="0" fontId="5" fillId="2" borderId="16" xfId="1" applyFont="1" applyFill="1" applyBorder="1" applyAlignment="1">
      <alignment vertical="center" wrapText="1"/>
    </xf>
    <xf numFmtId="0" fontId="5" fillId="2" borderId="19" xfId="1" applyFont="1" applyFill="1" applyBorder="1" applyAlignment="1">
      <alignment vertical="center" wrapText="1"/>
    </xf>
    <xf numFmtId="0" fontId="5" fillId="2" borderId="20" xfId="1" applyFont="1" applyFill="1" applyBorder="1" applyAlignment="1">
      <alignment vertical="center" wrapText="1"/>
    </xf>
    <xf numFmtId="0" fontId="5" fillId="2" borderId="40" xfId="1" applyFont="1" applyFill="1" applyBorder="1" applyAlignment="1">
      <alignment horizontal="left" vertical="top" wrapText="1" indent="1"/>
    </xf>
    <xf numFmtId="0" fontId="5" fillId="2" borderId="31" xfId="1" applyFont="1" applyFill="1" applyBorder="1" applyAlignment="1">
      <alignment horizontal="left" vertical="top" wrapText="1" indent="1"/>
    </xf>
    <xf numFmtId="0" fontId="5" fillId="2" borderId="5" xfId="1" applyFont="1" applyFill="1" applyBorder="1" applyAlignment="1">
      <alignment horizontal="left" vertical="top" wrapText="1" indent="1"/>
    </xf>
    <xf numFmtId="0" fontId="5" fillId="2" borderId="5" xfId="1" applyFont="1" applyFill="1" applyBorder="1" applyAlignment="1">
      <alignment horizontal="left" vertical="top" wrapText="1"/>
    </xf>
    <xf numFmtId="0" fontId="5" fillId="2" borderId="41" xfId="1" applyFont="1" applyFill="1" applyBorder="1" applyAlignment="1">
      <alignment horizontal="left" vertical="top" wrapText="1" indent="1"/>
    </xf>
    <xf numFmtId="0" fontId="5" fillId="2" borderId="43" xfId="1" applyFont="1" applyFill="1" applyBorder="1" applyAlignment="1">
      <alignment horizontal="left" vertical="top" wrapText="1"/>
    </xf>
    <xf numFmtId="0" fontId="16" fillId="0" borderId="0" xfId="7" applyFont="1"/>
    <xf numFmtId="0" fontId="10" fillId="0" borderId="0" xfId="7" applyFont="1"/>
    <xf numFmtId="0" fontId="10" fillId="0" borderId="6" xfId="7" applyFont="1" applyBorder="1" applyAlignment="1">
      <alignment horizontal="left"/>
    </xf>
    <xf numFmtId="0" fontId="10" fillId="0" borderId="0" xfId="7" applyFont="1" applyAlignment="1">
      <alignment horizontal="left"/>
    </xf>
    <xf numFmtId="0" fontId="10" fillId="0" borderId="0" xfId="7" applyFont="1" applyBorder="1" applyAlignment="1"/>
    <xf numFmtId="0" fontId="10" fillId="0" borderId="0" xfId="7" applyFont="1" applyAlignment="1">
      <alignment horizontal="right"/>
    </xf>
    <xf numFmtId="0" fontId="16" fillId="0" borderId="19" xfId="7" applyFont="1" applyBorder="1" applyAlignment="1">
      <alignment vertical="top"/>
    </xf>
    <xf numFmtId="0" fontId="5" fillId="0" borderId="19" xfId="7" applyFont="1" applyBorder="1" applyAlignment="1">
      <alignment vertical="top"/>
    </xf>
    <xf numFmtId="0" fontId="5" fillId="0" borderId="7" xfId="7" applyFont="1" applyBorder="1" applyAlignment="1">
      <alignment horizontal="center" vertical="top" wrapText="1"/>
    </xf>
    <xf numFmtId="4" fontId="10" fillId="0" borderId="7" xfId="7" applyNumberFormat="1" applyFont="1" applyBorder="1" applyAlignment="1">
      <alignment horizontal="center" vertical="top" wrapText="1"/>
    </xf>
    <xf numFmtId="0" fontId="10" fillId="0" borderId="0" xfId="7" applyFont="1" applyBorder="1" applyAlignment="1">
      <alignment vertical="top"/>
    </xf>
    <xf numFmtId="0" fontId="14" fillId="0" borderId="0" xfId="7" applyFont="1" applyBorder="1" applyAlignment="1">
      <alignment vertical="top"/>
    </xf>
    <xf numFmtId="0" fontId="17" fillId="0" borderId="0" xfId="7" applyFont="1" applyBorder="1" applyAlignment="1">
      <alignment vertical="top"/>
    </xf>
    <xf numFmtId="4" fontId="10" fillId="0" borderId="15" xfId="7" applyNumberFormat="1" applyFont="1" applyBorder="1" applyAlignment="1">
      <alignment horizontal="right"/>
    </xf>
    <xf numFmtId="4" fontId="10" fillId="0" borderId="44" xfId="7" applyNumberFormat="1" applyFont="1" applyBorder="1" applyAlignment="1">
      <alignment horizontal="right" vertical="center"/>
    </xf>
    <xf numFmtId="0" fontId="19" fillId="0" borderId="0" xfId="7" applyFont="1" applyBorder="1" applyAlignment="1">
      <alignment vertical="top"/>
    </xf>
    <xf numFmtId="0" fontId="10" fillId="0" borderId="45" xfId="7" applyFont="1" applyBorder="1" applyAlignment="1">
      <alignment horizontal="left"/>
    </xf>
    <xf numFmtId="0" fontId="10" fillId="0" borderId="44" xfId="7" applyFont="1" applyBorder="1" applyAlignment="1">
      <alignment horizontal="left"/>
    </xf>
    <xf numFmtId="0" fontId="10" fillId="0" borderId="44" xfId="7" applyFont="1" applyBorder="1" applyAlignment="1">
      <alignment horizontal="center"/>
    </xf>
    <xf numFmtId="0" fontId="5" fillId="2" borderId="15" xfId="3" applyFont="1" applyFill="1" applyBorder="1" applyAlignment="1">
      <alignment horizontal="left" vertical="top" wrapText="1" indent="1"/>
    </xf>
    <xf numFmtId="0" fontId="10" fillId="0" borderId="24" xfId="7" applyFont="1" applyBorder="1" applyAlignment="1">
      <alignment horizontal="left"/>
    </xf>
    <xf numFmtId="0" fontId="16" fillId="0" borderId="23" xfId="7" applyFont="1" applyBorder="1"/>
    <xf numFmtId="0" fontId="10" fillId="0" borderId="23" xfId="7" applyFont="1" applyBorder="1"/>
    <xf numFmtId="0" fontId="10" fillId="0" borderId="23" xfId="7" applyFont="1" applyBorder="1" applyAlignment="1">
      <alignment horizontal="center"/>
    </xf>
    <xf numFmtId="4" fontId="10" fillId="0" borderId="25" xfId="7" applyNumberFormat="1" applyFont="1" applyBorder="1" applyAlignment="1">
      <alignment horizontal="right"/>
    </xf>
    <xf numFmtId="0" fontId="10" fillId="0" borderId="44" xfId="7" quotePrefix="1" applyFont="1" applyBorder="1" applyAlignment="1">
      <alignment horizontal="center"/>
    </xf>
    <xf numFmtId="0" fontId="5" fillId="0" borderId="7" xfId="7" applyFont="1" applyBorder="1" applyAlignment="1">
      <alignment horizontal="right" vertical="top" wrapText="1"/>
    </xf>
    <xf numFmtId="0" fontId="10" fillId="0" borderId="15" xfId="7" applyFont="1" applyBorder="1" applyAlignment="1">
      <alignment horizontal="center" vertical="top" wrapText="1"/>
    </xf>
    <xf numFmtId="0" fontId="20" fillId="0" borderId="0" xfId="7" applyFont="1" applyBorder="1" applyAlignment="1">
      <alignment vertical="top"/>
    </xf>
    <xf numFmtId="0" fontId="16" fillId="0" borderId="49" xfId="0" applyFont="1" applyBorder="1" applyAlignment="1">
      <alignment vertical="top"/>
    </xf>
    <xf numFmtId="0" fontId="10" fillId="0" borderId="49" xfId="0" applyFont="1" applyBorder="1" applyAlignment="1">
      <alignment vertical="top"/>
    </xf>
    <xf numFmtId="0" fontId="5" fillId="0" borderId="49" xfId="0" applyFont="1" applyBorder="1" applyAlignment="1">
      <alignment vertical="top"/>
    </xf>
    <xf numFmtId="0" fontId="14" fillId="0" borderId="49" xfId="0" applyFont="1" applyBorder="1" applyAlignment="1">
      <alignment vertical="top"/>
    </xf>
    <xf numFmtId="0" fontId="10" fillId="0" borderId="51" xfId="7" applyFont="1" applyBorder="1" applyAlignment="1">
      <alignment horizontal="right"/>
    </xf>
    <xf numFmtId="0" fontId="10" fillId="0" borderId="51" xfId="7" applyFont="1" applyBorder="1" applyAlignment="1">
      <alignment horizontal="center"/>
    </xf>
    <xf numFmtId="4" fontId="10" fillId="0" borderId="51" xfId="7" applyNumberFormat="1" applyFont="1" applyBorder="1" applyAlignment="1">
      <alignment horizontal="right" vertical="center"/>
    </xf>
    <xf numFmtId="0" fontId="10" fillId="0" borderId="0" xfId="12" applyFont="1"/>
    <xf numFmtId="0" fontId="5" fillId="0" borderId="51" xfId="12" applyFont="1" applyBorder="1" applyAlignment="1">
      <alignment horizontal="center"/>
    </xf>
    <xf numFmtId="169" fontId="5" fillId="0" borderId="51" xfId="12" applyNumberFormat="1" applyFont="1" applyBorder="1" applyAlignment="1">
      <alignment horizontal="right"/>
    </xf>
    <xf numFmtId="4" fontId="5" fillId="0" borderId="51" xfId="12" applyNumberFormat="1" applyFont="1" applyBorder="1" applyAlignment="1">
      <alignment horizontal="center"/>
    </xf>
    <xf numFmtId="170" fontId="5" fillId="0" borderId="51" xfId="12" applyNumberFormat="1" applyFont="1" applyBorder="1" applyAlignment="1">
      <alignment horizontal="right"/>
    </xf>
    <xf numFmtId="0" fontId="10" fillId="0" borderId="51" xfId="12" applyFont="1" applyBorder="1"/>
    <xf numFmtId="0" fontId="5" fillId="0" borderId="51" xfId="12" applyFont="1" applyBorder="1"/>
    <xf numFmtId="0" fontId="10" fillId="0" borderId="51" xfId="12" applyFont="1" applyBorder="1" applyAlignment="1">
      <alignment horizontal="center"/>
    </xf>
    <xf numFmtId="169" fontId="10" fillId="0" borderId="51" xfId="12" applyNumberFormat="1" applyFont="1" applyBorder="1" applyAlignment="1">
      <alignment horizontal="right"/>
    </xf>
    <xf numFmtId="4" fontId="10" fillId="0" borderId="51" xfId="12" applyNumberFormat="1" applyFont="1" applyBorder="1" applyAlignment="1">
      <alignment horizontal="center"/>
    </xf>
    <xf numFmtId="170" fontId="10" fillId="0" borderId="51" xfId="12" applyNumberFormat="1" applyFont="1" applyBorder="1" applyAlignment="1" applyProtection="1">
      <alignment horizontal="right"/>
      <protection hidden="1"/>
    </xf>
    <xf numFmtId="0" fontId="19" fillId="0" borderId="51" xfId="12" applyFont="1" applyBorder="1" applyAlignment="1">
      <alignment horizontal="center" vertical="center"/>
    </xf>
    <xf numFmtId="0" fontId="17" fillId="0" borderId="51" xfId="12" applyFont="1" applyBorder="1" applyAlignment="1">
      <alignment horizontal="center" vertical="center"/>
    </xf>
    <xf numFmtId="170" fontId="10" fillId="0" borderId="51" xfId="12" applyNumberFormat="1" applyFont="1" applyBorder="1" applyAlignment="1">
      <alignment horizontal="right"/>
    </xf>
    <xf numFmtId="170" fontId="10" fillId="0" borderId="51" xfId="12" applyNumberFormat="1" applyFont="1" applyBorder="1"/>
    <xf numFmtId="0" fontId="17" fillId="0" borderId="51" xfId="12" applyFont="1" applyBorder="1" applyAlignment="1">
      <alignment horizontal="center"/>
    </xf>
    <xf numFmtId="170" fontId="10" fillId="0" borderId="51" xfId="13" applyNumberFormat="1" applyFont="1" applyBorder="1" applyAlignment="1">
      <alignment horizontal="right"/>
    </xf>
    <xf numFmtId="4" fontId="10" fillId="0" borderId="51" xfId="12" applyNumberFormat="1" applyFont="1" applyBorder="1"/>
    <xf numFmtId="0" fontId="17" fillId="0" borderId="51" xfId="12" quotePrefix="1" applyFont="1" applyBorder="1" applyAlignment="1">
      <alignment horizontal="center" vertical="center"/>
    </xf>
    <xf numFmtId="0" fontId="19" fillId="0" borderId="51" xfId="12" applyFont="1" applyBorder="1" applyAlignment="1">
      <alignment vertical="center"/>
    </xf>
    <xf numFmtId="0" fontId="17" fillId="0" borderId="51" xfId="12" applyFont="1" applyBorder="1" applyAlignment="1">
      <alignment vertical="center" wrapText="1"/>
    </xf>
    <xf numFmtId="0" fontId="17" fillId="0" borderId="51" xfId="12" applyFont="1" applyBorder="1"/>
    <xf numFmtId="0" fontId="17" fillId="0" borderId="51" xfId="12" applyFont="1" applyBorder="1" applyAlignment="1">
      <alignment horizontal="left" vertical="center"/>
    </xf>
    <xf numFmtId="0" fontId="17" fillId="0" borderId="51" xfId="12" applyFont="1" applyBorder="1" applyAlignment="1">
      <alignment vertical="center"/>
    </xf>
    <xf numFmtId="0" fontId="19" fillId="0" borderId="51" xfId="12" applyFont="1" applyBorder="1" applyAlignment="1">
      <alignment vertical="center" wrapText="1"/>
    </xf>
    <xf numFmtId="0" fontId="19" fillId="0" borderId="51" xfId="12" applyFont="1" applyBorder="1" applyAlignment="1">
      <alignment horizontal="left" vertical="center"/>
    </xf>
    <xf numFmtId="171" fontId="17" fillId="0" borderId="51" xfId="12" applyNumberFormat="1" applyFont="1" applyBorder="1" applyAlignment="1">
      <alignment horizontal="center" vertical="center"/>
    </xf>
    <xf numFmtId="2" fontId="10" fillId="0" borderId="51" xfId="12" applyNumberFormat="1" applyFont="1" applyBorder="1" applyAlignment="1">
      <alignment horizontal="center"/>
    </xf>
    <xf numFmtId="0" fontId="10" fillId="0" borderId="0" xfId="12" applyFont="1" applyAlignment="1">
      <alignment horizontal="center"/>
    </xf>
    <xf numFmtId="0" fontId="5" fillId="2" borderId="15" xfId="14" applyFont="1" applyFill="1" applyBorder="1" applyAlignment="1">
      <alignment horizontal="left" vertical="top" wrapText="1" indent="1"/>
    </xf>
    <xf numFmtId="0" fontId="6" fillId="0" borderId="0" xfId="14" applyFont="1"/>
    <xf numFmtId="4" fontId="10" fillId="0" borderId="51" xfId="7" applyNumberFormat="1" applyFont="1" applyBorder="1" applyAlignment="1">
      <alignment horizontal="right"/>
    </xf>
    <xf numFmtId="0" fontId="10" fillId="0" borderId="51" xfId="7" quotePrefix="1" applyFont="1" applyBorder="1" applyAlignment="1">
      <alignment horizontal="center"/>
    </xf>
    <xf numFmtId="9" fontId="10" fillId="0" borderId="51" xfId="7" applyNumberFormat="1" applyFont="1" applyBorder="1" applyAlignment="1">
      <alignment horizontal="center"/>
    </xf>
    <xf numFmtId="0" fontId="10" fillId="0" borderId="51" xfId="7" applyFont="1" applyBorder="1" applyAlignment="1">
      <alignment horizontal="center" wrapText="1"/>
    </xf>
    <xf numFmtId="0" fontId="10" fillId="0" borderId="51" xfId="7" applyFont="1" applyBorder="1" applyAlignment="1">
      <alignment horizontal="left"/>
    </xf>
    <xf numFmtId="0" fontId="10" fillId="0" borderId="0" xfId="0" applyFont="1" applyBorder="1" applyAlignment="1">
      <alignment vertical="top"/>
    </xf>
    <xf numFmtId="0" fontId="10" fillId="0" borderId="50" xfId="7" applyFont="1" applyBorder="1" applyAlignment="1">
      <alignment horizontal="center"/>
    </xf>
    <xf numFmtId="0" fontId="10" fillId="0" borderId="18" xfId="0" applyFont="1" applyBorder="1" applyAlignment="1">
      <alignment vertical="top"/>
    </xf>
    <xf numFmtId="0" fontId="10" fillId="0" borderId="22" xfId="7" applyFont="1" applyBorder="1" applyAlignment="1">
      <alignment horizontal="center"/>
    </xf>
    <xf numFmtId="0" fontId="5" fillId="2" borderId="2" xfId="1" applyFont="1" applyFill="1" applyBorder="1" applyAlignment="1">
      <alignment horizontal="left" vertical="top" wrapText="1"/>
    </xf>
    <xf numFmtId="0" fontId="5" fillId="2" borderId="37" xfId="1" applyFont="1" applyFill="1" applyBorder="1" applyAlignment="1">
      <alignment horizontal="left" vertical="top" wrapText="1"/>
    </xf>
    <xf numFmtId="0" fontId="5" fillId="2" borderId="5" xfId="3" applyFont="1" applyFill="1" applyBorder="1" applyAlignment="1">
      <alignment horizontal="left" vertical="center" wrapText="1"/>
    </xf>
    <xf numFmtId="0" fontId="10" fillId="0" borderId="53" xfId="7" applyFont="1" applyBorder="1" applyAlignment="1">
      <alignment horizontal="left"/>
    </xf>
    <xf numFmtId="0" fontId="10" fillId="0" borderId="50" xfId="7" applyFont="1" applyBorder="1" applyAlignment="1">
      <alignment horizontal="left"/>
    </xf>
    <xf numFmtId="0" fontId="17" fillId="0" borderId="0" xfId="7" applyFont="1" applyBorder="1" applyAlignment="1">
      <alignment vertical="top" wrapText="1"/>
    </xf>
    <xf numFmtId="0" fontId="5" fillId="2" borderId="24" xfId="0" applyFont="1" applyFill="1" applyBorder="1" applyAlignment="1">
      <alignment horizontal="left" vertical="center" wrapText="1"/>
    </xf>
    <xf numFmtId="0" fontId="5" fillId="2" borderId="23" xfId="0" applyFont="1" applyFill="1" applyBorder="1" applyAlignment="1">
      <alignment horizontal="left" vertical="center" wrapText="1"/>
    </xf>
    <xf numFmtId="0" fontId="5" fillId="2" borderId="36" xfId="1" applyFont="1" applyFill="1" applyBorder="1" applyAlignment="1">
      <alignment horizontal="center" vertical="center" wrapText="1"/>
    </xf>
    <xf numFmtId="0" fontId="5" fillId="2" borderId="23" xfId="3" applyFont="1" applyFill="1" applyBorder="1" applyAlignment="1">
      <alignment horizontal="left" vertical="top" wrapText="1"/>
    </xf>
    <xf numFmtId="0" fontId="5" fillId="2" borderId="5" xfId="3" applyFont="1" applyFill="1" applyBorder="1" applyAlignment="1">
      <alignment horizontal="left" vertical="center" wrapText="1"/>
    </xf>
    <xf numFmtId="0" fontId="5" fillId="2" borderId="13" xfId="1" applyFont="1" applyFill="1" applyBorder="1" applyAlignment="1">
      <alignment horizontal="center" vertical="center" wrapText="1"/>
    </xf>
    <xf numFmtId="0" fontId="5" fillId="2" borderId="5" xfId="1" applyFont="1" applyFill="1" applyBorder="1" applyAlignment="1">
      <alignment horizontal="center" vertical="center" wrapText="1"/>
    </xf>
    <xf numFmtId="0" fontId="5" fillId="2" borderId="24" xfId="3" applyFont="1" applyFill="1" applyBorder="1" applyAlignment="1">
      <alignment horizontal="left" vertical="center" wrapText="1"/>
    </xf>
    <xf numFmtId="0" fontId="5" fillId="2" borderId="23" xfId="3" applyFont="1" applyFill="1" applyBorder="1" applyAlignment="1">
      <alignment horizontal="left" vertical="center" wrapText="1"/>
    </xf>
    <xf numFmtId="0" fontId="5" fillId="2" borderId="23" xfId="3" applyFont="1" applyFill="1" applyBorder="1" applyAlignment="1">
      <alignment horizontal="center" vertical="center" wrapText="1"/>
    </xf>
    <xf numFmtId="0" fontId="5" fillId="0" borderId="24" xfId="3" applyFont="1" applyFill="1" applyBorder="1" applyAlignment="1">
      <alignment horizontal="left" vertical="top" wrapText="1"/>
    </xf>
    <xf numFmtId="0" fontId="5" fillId="0" borderId="23" xfId="3" applyFont="1" applyFill="1" applyBorder="1" applyAlignment="1">
      <alignment horizontal="left" vertical="top" wrapText="1"/>
    </xf>
    <xf numFmtId="0" fontId="5" fillId="0" borderId="23" xfId="3" applyFont="1" applyFill="1" applyBorder="1" applyAlignment="1">
      <alignment horizontal="left" vertical="top" wrapText="1" indent="1"/>
    </xf>
    <xf numFmtId="0" fontId="6" fillId="0" borderId="0" xfId="3" applyFont="1" applyFill="1"/>
    <xf numFmtId="44" fontId="5" fillId="2" borderId="5" xfId="9" applyFont="1" applyFill="1" applyBorder="1" applyAlignment="1">
      <alignment horizontal="left" vertical="center" wrapText="1" indent="1"/>
    </xf>
    <xf numFmtId="44" fontId="5" fillId="2" borderId="8" xfId="9" applyFont="1" applyFill="1" applyBorder="1" applyAlignment="1">
      <alignment horizontal="left" vertical="top" wrapText="1" indent="1"/>
    </xf>
    <xf numFmtId="44" fontId="5" fillId="2" borderId="34" xfId="9" applyFont="1" applyFill="1" applyBorder="1" applyAlignment="1">
      <alignment horizontal="left" vertical="top" wrapText="1"/>
    </xf>
    <xf numFmtId="44" fontId="5" fillId="2" borderId="41" xfId="9" applyFont="1" applyFill="1" applyBorder="1" applyAlignment="1">
      <alignment horizontal="left" vertical="top" wrapText="1" indent="1"/>
    </xf>
    <xf numFmtId="44" fontId="5" fillId="2" borderId="10" xfId="9" applyFont="1" applyFill="1" applyBorder="1" applyAlignment="1">
      <alignment horizontal="left" vertical="top" wrapText="1" indent="1"/>
    </xf>
    <xf numFmtId="44" fontId="5" fillId="2" borderId="43" xfId="9" applyFont="1" applyFill="1" applyBorder="1" applyAlignment="1">
      <alignment horizontal="left" vertical="top" wrapText="1"/>
    </xf>
    <xf numFmtId="0" fontId="10" fillId="0" borderId="11" xfId="1" applyFont="1" applyFill="1" applyBorder="1" applyAlignment="1">
      <alignment horizontal="left" vertical="top" wrapText="1"/>
    </xf>
    <xf numFmtId="0" fontId="10" fillId="0" borderId="12" xfId="1" applyFont="1" applyFill="1" applyBorder="1" applyAlignment="1">
      <alignment horizontal="left" vertical="top" wrapText="1"/>
    </xf>
    <xf numFmtId="165" fontId="11" fillId="0" borderId="16" xfId="1" applyNumberFormat="1" applyFont="1" applyFill="1" applyBorder="1" applyAlignment="1">
      <alignment horizontal="center" vertical="top" shrinkToFit="1"/>
    </xf>
    <xf numFmtId="165" fontId="11" fillId="0" borderId="18" xfId="1" applyNumberFormat="1" applyFont="1" applyFill="1" applyBorder="1" applyAlignment="1">
      <alignment horizontal="center" vertical="top" shrinkToFit="1"/>
    </xf>
    <xf numFmtId="165" fontId="11" fillId="0" borderId="24" xfId="1" applyNumberFormat="1" applyFont="1" applyFill="1" applyBorder="1" applyAlignment="1">
      <alignment horizontal="center" vertical="top" shrinkToFit="1"/>
    </xf>
    <xf numFmtId="0" fontId="10" fillId="0" borderId="0" xfId="1" applyFont="1" applyFill="1" applyBorder="1" applyAlignment="1">
      <alignment horizontal="left" vertical="top" wrapText="1"/>
    </xf>
    <xf numFmtId="165" fontId="11" fillId="0" borderId="18" xfId="1" applyNumberFormat="1" applyFont="1" applyFill="1" applyBorder="1" applyAlignment="1">
      <alignment horizontal="right" vertical="top" indent="1" shrinkToFit="1"/>
    </xf>
    <xf numFmtId="165" fontId="11" fillId="0" borderId="0" xfId="1" applyNumberFormat="1" applyFont="1" applyFill="1" applyBorder="1" applyAlignment="1">
      <alignment horizontal="left" vertical="top" shrinkToFit="1"/>
    </xf>
    <xf numFmtId="0" fontId="10" fillId="0" borderId="18" xfId="1" applyFont="1" applyFill="1" applyBorder="1" applyAlignment="1">
      <alignment horizontal="left" vertical="top" wrapText="1"/>
    </xf>
    <xf numFmtId="0" fontId="10" fillId="0" borderId="22" xfId="1" applyFont="1" applyFill="1" applyBorder="1" applyAlignment="1">
      <alignment horizontal="left" vertical="top" wrapText="1"/>
    </xf>
    <xf numFmtId="165" fontId="11" fillId="0" borderId="24" xfId="1" applyNumberFormat="1" applyFont="1" applyFill="1" applyBorder="1" applyAlignment="1">
      <alignment horizontal="left" vertical="top" shrinkToFit="1"/>
    </xf>
    <xf numFmtId="0" fontId="10" fillId="0" borderId="23" xfId="1" applyFont="1" applyFill="1" applyBorder="1" applyAlignment="1">
      <alignment horizontal="left" vertical="top" wrapText="1"/>
    </xf>
    <xf numFmtId="165" fontId="11" fillId="0" borderId="16" xfId="1" applyNumberFormat="1" applyFont="1" applyFill="1" applyBorder="1" applyAlignment="1">
      <alignment horizontal="left" vertical="top" shrinkToFit="1"/>
    </xf>
    <xf numFmtId="165" fontId="11" fillId="0" borderId="18" xfId="1" applyNumberFormat="1" applyFont="1" applyFill="1" applyBorder="1" applyAlignment="1">
      <alignment horizontal="left" vertical="top" shrinkToFit="1"/>
    </xf>
    <xf numFmtId="0" fontId="10" fillId="0" borderId="7" xfId="1" applyFont="1" applyFill="1" applyBorder="1" applyAlignment="1">
      <alignment horizontal="left" vertical="top" wrapText="1"/>
    </xf>
    <xf numFmtId="4" fontId="10" fillId="0" borderId="0" xfId="7" applyNumberFormat="1" applyFont="1" applyAlignment="1">
      <alignment horizontal="right"/>
    </xf>
    <xf numFmtId="0" fontId="11" fillId="0" borderId="0" xfId="0" applyFont="1" applyFill="1" applyBorder="1" applyAlignment="1">
      <alignment horizontal="left" vertical="top"/>
    </xf>
    <xf numFmtId="0" fontId="11" fillId="0" borderId="24" xfId="1" applyFont="1" applyFill="1" applyBorder="1" applyAlignment="1">
      <alignment horizontal="left" vertical="top"/>
    </xf>
    <xf numFmtId="0" fontId="11" fillId="0" borderId="23" xfId="1" applyFont="1" applyFill="1" applyBorder="1" applyAlignment="1">
      <alignment horizontal="left" vertical="top"/>
    </xf>
    <xf numFmtId="44" fontId="11" fillId="0" borderId="23" xfId="9" applyFont="1" applyFill="1" applyBorder="1" applyAlignment="1">
      <alignment horizontal="left" vertical="top"/>
    </xf>
    <xf numFmtId="44" fontId="11" fillId="0" borderId="25" xfId="9" applyFont="1" applyFill="1" applyBorder="1" applyAlignment="1">
      <alignment horizontal="left" vertical="top"/>
    </xf>
    <xf numFmtId="0" fontId="11" fillId="0" borderId="0" xfId="1" applyFont="1" applyFill="1" applyBorder="1" applyAlignment="1">
      <alignment horizontal="left" vertical="top"/>
    </xf>
    <xf numFmtId="0" fontId="11" fillId="0" borderId="8" xfId="1" applyFont="1" applyFill="1" applyBorder="1" applyAlignment="1">
      <alignment horizontal="center" vertical="top" wrapText="1"/>
    </xf>
    <xf numFmtId="44" fontId="11" fillId="0" borderId="8" xfId="9" applyFont="1" applyFill="1" applyBorder="1" applyAlignment="1">
      <alignment horizontal="left" vertical="center" wrapText="1"/>
    </xf>
    <xf numFmtId="44" fontId="11" fillId="0" borderId="34" xfId="9" applyFont="1" applyFill="1" applyBorder="1" applyAlignment="1">
      <alignment horizontal="left" vertical="center" wrapText="1"/>
    </xf>
    <xf numFmtId="0" fontId="11" fillId="0" borderId="1" xfId="1" applyFont="1" applyFill="1" applyBorder="1" applyAlignment="1">
      <alignment horizontal="center" vertical="top" wrapText="1"/>
    </xf>
    <xf numFmtId="44" fontId="11" fillId="0" borderId="1" xfId="9" applyFont="1" applyFill="1" applyBorder="1" applyAlignment="1">
      <alignment horizontal="left" vertical="center" wrapText="1"/>
    </xf>
    <xf numFmtId="44" fontId="11" fillId="0" borderId="35" xfId="9" applyFont="1" applyFill="1" applyBorder="1" applyAlignment="1">
      <alignment horizontal="left" vertical="center" wrapText="1"/>
    </xf>
    <xf numFmtId="0" fontId="11" fillId="0" borderId="12" xfId="1" applyFont="1" applyFill="1" applyBorder="1" applyAlignment="1">
      <alignment horizontal="center" vertical="top" wrapText="1"/>
    </xf>
    <xf numFmtId="44" fontId="11" fillId="0" borderId="12" xfId="9" applyFont="1" applyFill="1" applyBorder="1" applyAlignment="1">
      <alignment horizontal="left" vertical="center" wrapText="1"/>
    </xf>
    <xf numFmtId="44" fontId="11" fillId="0" borderId="42" xfId="9" applyFont="1" applyFill="1" applyBorder="1" applyAlignment="1">
      <alignment horizontal="left" vertical="center" wrapText="1"/>
    </xf>
    <xf numFmtId="44" fontId="11" fillId="2" borderId="32" xfId="9" applyFont="1" applyFill="1" applyBorder="1" applyAlignment="1">
      <alignment horizontal="left" vertical="center" wrapText="1"/>
    </xf>
    <xf numFmtId="44" fontId="11" fillId="0" borderId="7" xfId="9" applyFont="1" applyFill="1" applyBorder="1" applyAlignment="1">
      <alignment horizontal="left" wrapText="1"/>
    </xf>
    <xf numFmtId="44" fontId="11" fillId="0" borderId="19" xfId="9" applyFont="1" applyFill="1" applyBorder="1" applyAlignment="1">
      <alignment horizontal="left" wrapText="1"/>
    </xf>
    <xf numFmtId="44" fontId="11" fillId="0" borderId="0" xfId="9" applyFont="1" applyFill="1" applyBorder="1" applyAlignment="1">
      <alignment horizontal="left" wrapText="1"/>
    </xf>
    <xf numFmtId="44" fontId="11" fillId="0" borderId="15" xfId="9" applyFont="1" applyFill="1" applyBorder="1" applyAlignment="1">
      <alignment horizontal="left" wrapText="1"/>
    </xf>
    <xf numFmtId="44" fontId="11" fillId="0" borderId="9" xfId="9" applyFont="1" applyFill="1" applyBorder="1" applyAlignment="1">
      <alignment horizontal="left" wrapText="1"/>
    </xf>
    <xf numFmtId="44" fontId="11" fillId="2" borderId="14" xfId="9" applyFont="1" applyFill="1" applyBorder="1" applyAlignment="1">
      <alignment horizontal="left" vertical="center" wrapText="1"/>
    </xf>
    <xf numFmtId="44" fontId="11" fillId="0" borderId="5" xfId="9" applyFont="1" applyFill="1" applyBorder="1" applyAlignment="1">
      <alignment horizontal="left" wrapText="1"/>
    </xf>
    <xf numFmtId="44" fontId="11" fillId="0" borderId="23" xfId="9" applyFont="1" applyFill="1" applyBorder="1" applyAlignment="1">
      <alignment horizontal="left" wrapText="1"/>
    </xf>
    <xf numFmtId="44" fontId="11" fillId="2" borderId="14" xfId="9" applyFont="1" applyFill="1" applyBorder="1" applyAlignment="1">
      <alignment horizontal="left" wrapText="1"/>
    </xf>
    <xf numFmtId="44" fontId="11" fillId="2" borderId="32" xfId="9" applyFont="1" applyFill="1" applyBorder="1" applyAlignment="1">
      <alignment horizontal="left" wrapText="1"/>
    </xf>
    <xf numFmtId="44" fontId="11" fillId="2" borderId="3" xfId="9" applyFont="1" applyFill="1" applyBorder="1" applyAlignment="1">
      <alignment horizontal="left" vertical="center" wrapText="1"/>
    </xf>
    <xf numFmtId="44" fontId="11" fillId="2" borderId="33" xfId="9" applyFont="1" applyFill="1" applyBorder="1" applyAlignment="1">
      <alignment horizontal="left" vertical="center" wrapText="1"/>
    </xf>
    <xf numFmtId="44" fontId="11" fillId="0" borderId="1" xfId="9" applyFont="1" applyFill="1" applyBorder="1" applyAlignment="1">
      <alignment horizontal="left" wrapText="1"/>
    </xf>
    <xf numFmtId="44" fontId="11" fillId="0" borderId="35" xfId="9" applyFont="1" applyFill="1" applyBorder="1" applyAlignment="1">
      <alignment horizontal="left" wrapText="1"/>
    </xf>
    <xf numFmtId="44" fontId="11" fillId="0" borderId="20" xfId="9" applyFont="1" applyFill="1" applyBorder="1" applyAlignment="1">
      <alignment horizontal="left" wrapText="1"/>
    </xf>
    <xf numFmtId="44" fontId="11" fillId="0" borderId="22" xfId="9" applyFont="1" applyFill="1" applyBorder="1" applyAlignment="1">
      <alignment horizontal="left" wrapText="1"/>
    </xf>
    <xf numFmtId="44" fontId="5" fillId="2" borderId="5" xfId="9" applyFont="1" applyFill="1" applyBorder="1" applyAlignment="1">
      <alignment horizontal="right" vertical="top" wrapText="1"/>
    </xf>
    <xf numFmtId="44" fontId="11" fillId="0" borderId="21" xfId="9" applyFont="1" applyFill="1" applyBorder="1" applyAlignment="1">
      <alignment horizontal="left" wrapText="1"/>
    </xf>
    <xf numFmtId="0" fontId="11" fillId="0" borderId="18" xfId="1" applyFont="1" applyFill="1" applyBorder="1" applyAlignment="1">
      <alignment horizontal="left" vertical="top"/>
    </xf>
    <xf numFmtId="0" fontId="11" fillId="0" borderId="9" xfId="1" applyFont="1" applyFill="1" applyBorder="1" applyAlignment="1">
      <alignment horizontal="left" vertical="top"/>
    </xf>
    <xf numFmtId="44" fontId="11" fillId="0" borderId="9" xfId="9" applyFont="1" applyFill="1" applyBorder="1" applyAlignment="1">
      <alignment horizontal="left" vertical="top"/>
    </xf>
    <xf numFmtId="44" fontId="11" fillId="0" borderId="0" xfId="9" applyFont="1" applyFill="1" applyBorder="1" applyAlignment="1">
      <alignment horizontal="left" vertical="top"/>
    </xf>
    <xf numFmtId="44" fontId="11" fillId="0" borderId="25" xfId="9" applyFont="1" applyFill="1" applyBorder="1" applyAlignment="1">
      <alignment horizontal="left" wrapText="1"/>
    </xf>
    <xf numFmtId="44" fontId="5" fillId="2" borderId="5" xfId="9" applyFont="1" applyFill="1" applyBorder="1" applyAlignment="1">
      <alignment horizontal="center" vertical="center" wrapText="1"/>
    </xf>
    <xf numFmtId="0" fontId="24" fillId="0" borderId="6" xfId="3" applyFont="1" applyFill="1" applyBorder="1" applyAlignment="1">
      <alignment vertical="top"/>
    </xf>
    <xf numFmtId="44" fontId="6" fillId="0" borderId="6" xfId="9" applyFont="1" applyFill="1" applyBorder="1" applyAlignment="1">
      <alignment horizontal="right"/>
    </xf>
    <xf numFmtId="44" fontId="6" fillId="0" borderId="51" xfId="9" applyFont="1" applyBorder="1" applyAlignment="1">
      <alignment horizontal="right"/>
    </xf>
    <xf numFmtId="0" fontId="10" fillId="0" borderId="0" xfId="0" applyFont="1" applyFill="1" applyBorder="1" applyAlignment="1">
      <alignment horizontal="left" vertical="top" wrapText="1"/>
    </xf>
    <xf numFmtId="44" fontId="11" fillId="0" borderId="0" xfId="9" applyFont="1" applyFill="1" applyBorder="1" applyAlignment="1">
      <alignment horizontal="left" vertical="center" wrapText="1"/>
    </xf>
    <xf numFmtId="0" fontId="5" fillId="3" borderId="24" xfId="0" applyFont="1" applyFill="1" applyBorder="1" applyAlignment="1">
      <alignment horizontal="left" vertical="top" wrapText="1"/>
    </xf>
    <xf numFmtId="0" fontId="10" fillId="0" borderId="23" xfId="0" applyFont="1" applyFill="1" applyBorder="1" applyAlignment="1">
      <alignment horizontal="left" vertical="top" wrapText="1"/>
    </xf>
    <xf numFmtId="44" fontId="11" fillId="0" borderId="5" xfId="9" applyFont="1" applyFill="1" applyBorder="1" applyAlignment="1">
      <alignment horizontal="left" vertical="center" wrapText="1"/>
    </xf>
    <xf numFmtId="44" fontId="11" fillId="0" borderId="23" xfId="9" applyFont="1" applyFill="1" applyBorder="1" applyAlignment="1">
      <alignment horizontal="left" vertical="center" wrapText="1"/>
    </xf>
    <xf numFmtId="0" fontId="10" fillId="0" borderId="5" xfId="0" applyFont="1" applyFill="1" applyBorder="1" applyAlignment="1">
      <alignment horizontal="left" vertical="top" wrapText="1"/>
    </xf>
    <xf numFmtId="0" fontId="11" fillId="0" borderId="15" xfId="1" applyFont="1" applyFill="1" applyBorder="1" applyAlignment="1">
      <alignment horizontal="left" vertical="top"/>
    </xf>
    <xf numFmtId="0" fontId="11" fillId="0" borderId="22" xfId="1" applyFont="1" applyFill="1" applyBorder="1" applyAlignment="1">
      <alignment horizontal="left" vertical="top"/>
    </xf>
    <xf numFmtId="44" fontId="11" fillId="0" borderId="15" xfId="9" applyFont="1" applyFill="1" applyBorder="1" applyAlignment="1">
      <alignment horizontal="left" vertical="top"/>
    </xf>
    <xf numFmtId="0" fontId="11" fillId="0" borderId="5" xfId="0" applyFont="1" applyFill="1" applyBorder="1" applyAlignment="1">
      <alignment horizontal="left" vertical="top"/>
    </xf>
    <xf numFmtId="0" fontId="5" fillId="2" borderId="5" xfId="0" applyFont="1" applyFill="1" applyBorder="1" applyAlignment="1">
      <alignment horizontal="left" vertical="center" wrapText="1" indent="1"/>
    </xf>
    <xf numFmtId="43" fontId="11" fillId="0" borderId="0" xfId="6" applyFont="1" applyFill="1" applyBorder="1" applyAlignment="1">
      <alignment horizontal="left" vertical="top"/>
    </xf>
    <xf numFmtId="0" fontId="11" fillId="0" borderId="5" xfId="0" applyFont="1" applyFill="1" applyBorder="1" applyAlignment="1">
      <alignment horizontal="left" vertical="center" wrapText="1"/>
    </xf>
    <xf numFmtId="0" fontId="25" fillId="0" borderId="5" xfId="0" applyFont="1" applyFill="1" applyBorder="1" applyAlignment="1">
      <alignment horizontal="left" vertical="center"/>
    </xf>
    <xf numFmtId="0" fontId="25" fillId="0" borderId="5" xfId="0" applyFont="1" applyFill="1" applyBorder="1" applyAlignment="1">
      <alignment horizontal="left" vertical="top"/>
    </xf>
    <xf numFmtId="0" fontId="24" fillId="0" borderId="0" xfId="3" applyFont="1" applyBorder="1" applyAlignment="1"/>
    <xf numFmtId="0" fontId="5" fillId="2" borderId="48" xfId="1" applyFont="1" applyFill="1" applyBorder="1" applyAlignment="1">
      <alignment horizontal="left" vertical="top" wrapText="1"/>
    </xf>
    <xf numFmtId="0" fontId="5" fillId="2" borderId="15" xfId="3" applyFont="1" applyFill="1" applyBorder="1" applyAlignment="1">
      <alignment horizontal="left" vertical="center" wrapText="1"/>
    </xf>
    <xf numFmtId="0" fontId="6" fillId="0" borderId="15" xfId="3" applyFont="1" applyFill="1" applyBorder="1" applyAlignment="1">
      <alignment vertical="center"/>
    </xf>
    <xf numFmtId="0" fontId="6" fillId="0" borderId="24" xfId="3" applyFont="1" applyBorder="1" applyAlignment="1">
      <alignment vertical="center"/>
    </xf>
    <xf numFmtId="0" fontId="24" fillId="0" borderId="23" xfId="3" applyFont="1" applyBorder="1" applyAlignment="1"/>
    <xf numFmtId="0" fontId="6" fillId="0" borderId="23" xfId="3" applyFont="1" applyBorder="1"/>
    <xf numFmtId="0" fontId="6" fillId="0" borderId="25" xfId="3" applyFont="1" applyBorder="1"/>
    <xf numFmtId="167" fontId="5" fillId="0" borderId="22" xfId="7" applyNumberFormat="1" applyFont="1" applyBorder="1" applyAlignment="1">
      <alignment horizontal="center"/>
    </xf>
    <xf numFmtId="0" fontId="11" fillId="0" borderId="0" xfId="1" applyFont="1" applyAlignment="1">
      <alignment horizontal="left" vertical="top"/>
    </xf>
    <xf numFmtId="0" fontId="6" fillId="0" borderId="0" xfId="14" applyFont="1" applyAlignment="1">
      <alignment vertical="center"/>
    </xf>
    <xf numFmtId="0" fontId="24" fillId="0" borderId="0" xfId="14" applyFont="1"/>
    <xf numFmtId="0" fontId="5" fillId="2" borderId="5" xfId="14" applyFont="1" applyFill="1" applyBorder="1" applyAlignment="1">
      <alignment horizontal="left" vertical="center" wrapText="1"/>
    </xf>
    <xf numFmtId="0" fontId="5" fillId="2" borderId="5" xfId="14" applyFont="1" applyFill="1" applyBorder="1" applyAlignment="1">
      <alignment horizontal="left" vertical="center" wrapText="1" indent="1"/>
    </xf>
    <xf numFmtId="0" fontId="5" fillId="2" borderId="15" xfId="14" applyFont="1" applyFill="1" applyBorder="1" applyAlignment="1">
      <alignment horizontal="left" vertical="center" wrapText="1"/>
    </xf>
    <xf numFmtId="0" fontId="11" fillId="0" borderId="0" xfId="0" applyFont="1" applyAlignment="1">
      <alignment horizontal="left" vertical="top"/>
    </xf>
    <xf numFmtId="168" fontId="24" fillId="0" borderId="23" xfId="3" applyNumberFormat="1" applyFont="1" applyBorder="1" applyAlignment="1">
      <alignment horizontal="center"/>
    </xf>
    <xf numFmtId="168" fontId="6" fillId="0" borderId="23" xfId="3" applyNumberFormat="1" applyFont="1" applyBorder="1" applyAlignment="1">
      <alignment horizontal="center"/>
    </xf>
    <xf numFmtId="168" fontId="6" fillId="0" borderId="25" xfId="3" applyNumberFormat="1" applyFont="1" applyBorder="1" applyAlignment="1">
      <alignment horizontal="center"/>
    </xf>
    <xf numFmtId="168" fontId="5" fillId="2" borderId="5" xfId="3" applyNumberFormat="1" applyFont="1" applyFill="1" applyBorder="1" applyAlignment="1">
      <alignment horizontal="center" vertical="center" wrapText="1"/>
    </xf>
    <xf numFmtId="168" fontId="5" fillId="2" borderId="10" xfId="1" applyNumberFormat="1" applyFont="1" applyFill="1" applyBorder="1" applyAlignment="1">
      <alignment horizontal="center" vertical="top" wrapText="1"/>
    </xf>
    <xf numFmtId="168" fontId="5" fillId="2" borderId="48" xfId="1" applyNumberFormat="1" applyFont="1" applyFill="1" applyBorder="1" applyAlignment="1">
      <alignment horizontal="center" vertical="top" wrapText="1"/>
    </xf>
    <xf numFmtId="168" fontId="5" fillId="2" borderId="5" xfId="3" applyNumberFormat="1" applyFont="1" applyFill="1" applyBorder="1" applyAlignment="1">
      <alignment horizontal="right" vertical="top" wrapText="1"/>
    </xf>
    <xf numFmtId="168" fontId="10" fillId="0" borderId="23" xfId="7" applyNumberFormat="1" applyFont="1" applyBorder="1" applyAlignment="1">
      <alignment horizontal="center"/>
    </xf>
    <xf numFmtId="168" fontId="10" fillId="0" borderId="25" xfId="7" applyNumberFormat="1" applyFont="1" applyBorder="1" applyAlignment="1">
      <alignment horizontal="center"/>
    </xf>
    <xf numFmtId="168" fontId="5" fillId="2" borderId="15" xfId="3" applyNumberFormat="1" applyFont="1" applyFill="1" applyBorder="1" applyAlignment="1">
      <alignment horizontal="center" vertical="top" wrapText="1"/>
    </xf>
    <xf numFmtId="0" fontId="6" fillId="0" borderId="5" xfId="10" applyFont="1" applyFill="1" applyBorder="1" applyAlignment="1">
      <alignment vertical="center"/>
    </xf>
    <xf numFmtId="0" fontId="24" fillId="0" borderId="5" xfId="10" applyFont="1" applyFill="1" applyBorder="1" applyAlignment="1">
      <alignment vertical="center" wrapText="1"/>
    </xf>
    <xf numFmtId="0" fontId="24" fillId="0" borderId="5" xfId="10" applyFont="1" applyFill="1" applyBorder="1" applyAlignment="1">
      <alignment horizontal="center" vertical="center"/>
    </xf>
    <xf numFmtId="168" fontId="6" fillId="0" borderId="5" xfId="10" applyNumberFormat="1" applyFont="1" applyFill="1" applyBorder="1" applyAlignment="1">
      <alignment horizontal="right" vertical="center"/>
    </xf>
    <xf numFmtId="0" fontId="6" fillId="0" borderId="0" xfId="10" applyFont="1" applyFill="1"/>
    <xf numFmtId="0" fontId="6" fillId="0" borderId="5" xfId="10" applyFont="1" applyFill="1" applyBorder="1" applyAlignment="1">
      <alignment vertical="center" wrapText="1"/>
    </xf>
    <xf numFmtId="0" fontId="6" fillId="0" borderId="5" xfId="10" applyFont="1" applyFill="1" applyBorder="1" applyAlignment="1">
      <alignment horizontal="center" vertical="center"/>
    </xf>
    <xf numFmtId="168" fontId="6" fillId="0" borderId="5" xfId="10" applyNumberFormat="1" applyFont="1" applyFill="1" applyBorder="1" applyAlignment="1">
      <alignment horizontal="right" vertical="top"/>
    </xf>
    <xf numFmtId="168" fontId="6" fillId="0" borderId="5" xfId="10" applyNumberFormat="1" applyFont="1" applyFill="1" applyBorder="1" applyAlignment="1">
      <alignment horizontal="right"/>
    </xf>
    <xf numFmtId="44" fontId="6" fillId="0" borderId="5" xfId="9" applyFont="1" applyFill="1" applyBorder="1" applyAlignment="1">
      <alignment horizontal="right" vertical="top"/>
    </xf>
    <xf numFmtId="44" fontId="24" fillId="0" borderId="5" xfId="9" applyFont="1" applyFill="1" applyBorder="1" applyAlignment="1">
      <alignment horizontal="right" vertical="center"/>
    </xf>
    <xf numFmtId="44" fontId="6" fillId="0" borderId="5" xfId="9" applyFont="1" applyFill="1" applyBorder="1" applyAlignment="1">
      <alignment horizontal="right"/>
    </xf>
    <xf numFmtId="44" fontId="6" fillId="0" borderId="5" xfId="9" applyFont="1" applyFill="1" applyBorder="1" applyAlignment="1">
      <alignment horizontal="right" vertical="center"/>
    </xf>
    <xf numFmtId="0" fontId="11" fillId="0" borderId="0" xfId="3" applyFont="1" applyFill="1" applyAlignment="1">
      <alignment horizontal="justify" vertical="center"/>
    </xf>
    <xf numFmtId="0" fontId="6" fillId="0" borderId="6" xfId="3" applyFont="1" applyFill="1" applyBorder="1" applyAlignment="1">
      <alignment vertical="center"/>
    </xf>
    <xf numFmtId="166" fontId="6" fillId="0" borderId="6" xfId="3" applyNumberFormat="1" applyFont="1" applyFill="1" applyBorder="1"/>
    <xf numFmtId="168" fontId="6" fillId="0" borderId="6" xfId="3" applyNumberFormat="1" applyFont="1" applyFill="1" applyBorder="1" applyAlignment="1">
      <alignment horizontal="right"/>
    </xf>
    <xf numFmtId="168" fontId="6" fillId="0" borderId="51" xfId="3" applyNumberFormat="1" applyFont="1" applyBorder="1" applyAlignment="1">
      <alignment horizontal="right"/>
    </xf>
    <xf numFmtId="0" fontId="24" fillId="0" borderId="5" xfId="10" applyFont="1" applyFill="1" applyBorder="1" applyAlignment="1">
      <alignment vertical="center"/>
    </xf>
    <xf numFmtId="0" fontId="5" fillId="0" borderId="5" xfId="10" applyFont="1" applyFill="1" applyBorder="1" applyAlignment="1" applyProtection="1">
      <alignment horizontal="left"/>
      <protection locked="0"/>
    </xf>
    <xf numFmtId="0" fontId="10" fillId="0" borderId="5" xfId="10" applyFont="1" applyFill="1" applyBorder="1" applyAlignment="1" applyProtection="1">
      <alignment horizontal="center"/>
      <protection locked="0"/>
    </xf>
    <xf numFmtId="3" fontId="10" fillId="0" borderId="5" xfId="10" applyNumberFormat="1" applyFont="1" applyFill="1" applyBorder="1" applyAlignment="1" applyProtection="1">
      <alignment horizontal="center"/>
      <protection locked="0"/>
    </xf>
    <xf numFmtId="44" fontId="10" fillId="0" borderId="5" xfId="9" applyFont="1" applyFill="1" applyBorder="1" applyAlignment="1" applyProtection="1">
      <alignment horizontal="right"/>
      <protection locked="0"/>
    </xf>
    <xf numFmtId="44" fontId="10" fillId="0" borderId="5" xfId="9" applyFont="1" applyFill="1" applyBorder="1" applyAlignment="1" applyProtection="1">
      <alignment horizontal="right"/>
    </xf>
    <xf numFmtId="0" fontId="10" fillId="0" borderId="5" xfId="10" applyFont="1" applyFill="1" applyBorder="1" applyAlignment="1" applyProtection="1">
      <alignment horizontal="left"/>
      <protection locked="0"/>
    </xf>
    <xf numFmtId="0" fontId="10" fillId="0" borderId="5" xfId="10" applyFont="1" applyFill="1" applyBorder="1" applyProtection="1">
      <protection locked="0"/>
    </xf>
    <xf numFmtId="0" fontId="5" fillId="0" borderId="5" xfId="10" applyFont="1" applyFill="1" applyBorder="1" applyAlignment="1" applyProtection="1">
      <alignment horizontal="left" wrapText="1"/>
      <protection locked="0"/>
    </xf>
    <xf numFmtId="0" fontId="6" fillId="0" borderId="5" xfId="10" applyFont="1" applyFill="1" applyBorder="1" applyAlignment="1">
      <alignment horizontal="center"/>
    </xf>
    <xf numFmtId="0" fontId="5" fillId="0" borderId="5" xfId="10" applyFont="1" applyFill="1" applyBorder="1" applyProtection="1">
      <protection locked="0"/>
    </xf>
    <xf numFmtId="0" fontId="6" fillId="0" borderId="5" xfId="10" applyFont="1" applyFill="1" applyBorder="1" applyAlignment="1">
      <alignment wrapText="1"/>
    </xf>
    <xf numFmtId="0" fontId="10" fillId="0" borderId="0" xfId="10" applyFont="1" applyFill="1" applyProtection="1">
      <protection locked="0"/>
    </xf>
    <xf numFmtId="0" fontId="10" fillId="0" borderId="5" xfId="10" applyFont="1" applyFill="1" applyBorder="1" applyAlignment="1" applyProtection="1">
      <alignment horizontal="left" wrapText="1"/>
      <protection locked="0"/>
    </xf>
    <xf numFmtId="0" fontId="6" fillId="0" borderId="5" xfId="10" applyFont="1" applyFill="1" applyBorder="1" applyProtection="1">
      <protection locked="0"/>
    </xf>
    <xf numFmtId="0" fontId="6" fillId="0" borderId="5" xfId="3" applyFont="1" applyFill="1" applyBorder="1" applyAlignment="1">
      <alignment vertical="center"/>
    </xf>
    <xf numFmtId="0" fontId="6" fillId="0" borderId="5" xfId="3" applyFont="1" applyFill="1" applyBorder="1"/>
    <xf numFmtId="166" fontId="6" fillId="0" borderId="5" xfId="3" applyNumberFormat="1" applyFont="1" applyFill="1" applyBorder="1"/>
    <xf numFmtId="0" fontId="11" fillId="0" borderId="5" xfId="0" applyFont="1" applyFill="1" applyBorder="1" applyAlignment="1">
      <alignment horizontal="left" vertical="center"/>
    </xf>
    <xf numFmtId="0" fontId="11" fillId="0" borderId="0" xfId="0" applyFont="1" applyFill="1" applyBorder="1" applyAlignment="1">
      <alignment vertical="center" wrapText="1"/>
    </xf>
    <xf numFmtId="0" fontId="6" fillId="0" borderId="5" xfId="10" applyFont="1" applyFill="1" applyBorder="1"/>
    <xf numFmtId="168" fontId="6" fillId="0" borderId="5" xfId="10" applyNumberFormat="1" applyFont="1" applyFill="1" applyBorder="1" applyAlignment="1">
      <alignment horizontal="center"/>
    </xf>
    <xf numFmtId="168" fontId="10" fillId="0" borderId="5" xfId="11" applyNumberFormat="1" applyFont="1" applyFill="1" applyBorder="1" applyAlignment="1" applyProtection="1">
      <alignment horizontal="center"/>
    </xf>
    <xf numFmtId="0" fontId="6" fillId="0" borderId="0" xfId="10" applyFont="1" applyFill="1" applyAlignment="1">
      <alignment wrapText="1"/>
    </xf>
    <xf numFmtId="0" fontId="6" fillId="0" borderId="0" xfId="10" applyFont="1" applyFill="1" applyAlignment="1">
      <alignment horizontal="center"/>
    </xf>
    <xf numFmtId="168" fontId="6" fillId="0" borderId="0" xfId="10" applyNumberFormat="1" applyFont="1" applyFill="1" applyAlignment="1">
      <alignment horizontal="center"/>
    </xf>
    <xf numFmtId="0" fontId="11" fillId="0" borderId="0" xfId="0" applyFont="1" applyBorder="1" applyAlignment="1">
      <alignment horizontal="center"/>
    </xf>
    <xf numFmtId="0" fontId="24" fillId="0" borderId="23" xfId="3" applyFont="1" applyFill="1" applyBorder="1" applyAlignment="1"/>
    <xf numFmtId="0" fontId="26" fillId="0" borderId="0" xfId="3" applyFont="1" applyFill="1" applyBorder="1"/>
    <xf numFmtId="0" fontId="6" fillId="0" borderId="0" xfId="3" applyFont="1" applyAlignment="1">
      <alignment vertical="center"/>
    </xf>
    <xf numFmtId="0" fontId="10" fillId="0" borderId="39" xfId="0" applyFont="1" applyFill="1" applyBorder="1" applyAlignment="1">
      <alignment horizontal="left" vertical="top" wrapText="1"/>
    </xf>
    <xf numFmtId="0" fontId="11" fillId="0" borderId="39" xfId="0" applyFont="1" applyFill="1" applyBorder="1" applyAlignment="1">
      <alignment vertical="top" wrapText="1"/>
    </xf>
    <xf numFmtId="1" fontId="11" fillId="0" borderId="39" xfId="0" applyNumberFormat="1" applyFont="1" applyFill="1" applyBorder="1" applyAlignment="1">
      <alignment horizontal="center" vertical="top" shrinkToFit="1"/>
    </xf>
    <xf numFmtId="1" fontId="11" fillId="0" borderId="39" xfId="0" applyNumberFormat="1" applyFont="1" applyFill="1" applyBorder="1" applyAlignment="1">
      <alignment horizontal="center" vertical="center" shrinkToFit="1"/>
    </xf>
    <xf numFmtId="0" fontId="25" fillId="0" borderId="39" xfId="0" applyFont="1" applyFill="1" applyBorder="1" applyAlignment="1">
      <alignment horizontal="left" vertical="center" wrapText="1"/>
    </xf>
    <xf numFmtId="0" fontId="10" fillId="0" borderId="39" xfId="0" applyFont="1" applyFill="1" applyBorder="1" applyAlignment="1">
      <alignment horizontal="left" vertical="center" wrapText="1"/>
    </xf>
    <xf numFmtId="0" fontId="5" fillId="0" borderId="39" xfId="0" applyFont="1" applyFill="1" applyBorder="1" applyAlignment="1">
      <alignment horizontal="left" vertical="top" wrapText="1"/>
    </xf>
    <xf numFmtId="3" fontId="11" fillId="0" borderId="39" xfId="0" applyNumberFormat="1" applyFont="1" applyFill="1" applyBorder="1" applyAlignment="1">
      <alignment horizontal="center" vertical="top" shrinkToFit="1"/>
    </xf>
    <xf numFmtId="0" fontId="5" fillId="0" borderId="39" xfId="0" applyFont="1" applyFill="1" applyBorder="1" applyAlignment="1">
      <alignment horizontal="left" vertical="center" wrapText="1"/>
    </xf>
    <xf numFmtId="3" fontId="11" fillId="0" borderId="39" xfId="0" applyNumberFormat="1" applyFont="1" applyFill="1" applyBorder="1" applyAlignment="1">
      <alignment horizontal="center" vertical="center" shrinkToFit="1"/>
    </xf>
    <xf numFmtId="0" fontId="11" fillId="0" borderId="39" xfId="0" applyFont="1" applyFill="1" applyBorder="1" applyAlignment="1">
      <alignment horizontal="left" vertical="top" wrapText="1"/>
    </xf>
    <xf numFmtId="0" fontId="6" fillId="0" borderId="0" xfId="3" applyFont="1" applyFill="1" applyBorder="1" applyAlignment="1">
      <alignment vertical="center"/>
    </xf>
    <xf numFmtId="0" fontId="24" fillId="0" borderId="0" xfId="3" applyFont="1" applyFill="1" applyBorder="1" applyAlignment="1"/>
    <xf numFmtId="0" fontId="5" fillId="2" borderId="19" xfId="0" applyFont="1" applyFill="1" applyBorder="1" applyAlignment="1">
      <alignment horizontal="left" vertical="center" wrapText="1"/>
    </xf>
    <xf numFmtId="0" fontId="5" fillId="2" borderId="20" xfId="0" applyFont="1" applyFill="1" applyBorder="1" applyAlignment="1">
      <alignment horizontal="left" vertical="center" wrapText="1"/>
    </xf>
    <xf numFmtId="0" fontId="5" fillId="2" borderId="24" xfId="0" applyFont="1" applyFill="1" applyBorder="1" applyAlignment="1">
      <alignment horizontal="left" vertical="center" wrapText="1" indent="1"/>
    </xf>
    <xf numFmtId="1" fontId="11" fillId="0" borderId="16" xfId="0" applyNumberFormat="1" applyFont="1" applyFill="1" applyBorder="1" applyAlignment="1">
      <alignment horizontal="right" vertical="top" shrinkToFit="1"/>
    </xf>
    <xf numFmtId="0" fontId="10" fillId="0" borderId="16" xfId="0" applyFont="1" applyFill="1" applyBorder="1" applyAlignment="1">
      <alignment horizontal="left" vertical="top" wrapText="1"/>
    </xf>
    <xf numFmtId="0" fontId="11" fillId="0" borderId="19" xfId="0" applyFont="1" applyFill="1" applyBorder="1" applyAlignment="1">
      <alignment horizontal="left" vertical="center" wrapText="1"/>
    </xf>
    <xf numFmtId="0" fontId="11" fillId="0" borderId="16" xfId="0" applyFont="1" applyFill="1" applyBorder="1" applyAlignment="1">
      <alignment horizontal="left" vertical="center" wrapText="1"/>
    </xf>
    <xf numFmtId="0" fontId="11" fillId="0" borderId="7" xfId="0" applyFont="1" applyFill="1" applyBorder="1" applyAlignment="1">
      <alignment horizontal="left" vertical="center" wrapText="1"/>
    </xf>
    <xf numFmtId="0" fontId="11" fillId="0" borderId="0" xfId="0" applyFont="1" applyFill="1" applyBorder="1" applyAlignment="1">
      <alignment horizontal="left" vertical="center" wrapText="1"/>
    </xf>
    <xf numFmtId="1" fontId="11" fillId="0" borderId="18" xfId="0" applyNumberFormat="1" applyFont="1" applyFill="1" applyBorder="1" applyAlignment="1">
      <alignment horizontal="right" vertical="top" shrinkToFit="1"/>
    </xf>
    <xf numFmtId="0" fontId="10" fillId="0" borderId="18" xfId="0" applyFont="1" applyFill="1" applyBorder="1" applyAlignment="1">
      <alignment horizontal="left" vertical="top" wrapText="1"/>
    </xf>
    <xf numFmtId="0" fontId="11" fillId="0" borderId="9" xfId="0" applyFont="1" applyFill="1" applyBorder="1" applyAlignment="1">
      <alignment horizontal="left" vertical="center" wrapText="1"/>
    </xf>
    <xf numFmtId="0" fontId="11" fillId="0" borderId="18" xfId="0" applyFont="1" applyFill="1" applyBorder="1" applyAlignment="1">
      <alignment horizontal="left" vertical="center" wrapText="1"/>
    </xf>
    <xf numFmtId="0" fontId="11" fillId="0" borderId="15" xfId="0" applyFont="1" applyFill="1" applyBorder="1" applyAlignment="1">
      <alignment horizontal="left" vertical="center" wrapText="1"/>
    </xf>
    <xf numFmtId="0" fontId="10" fillId="0" borderId="7" xfId="0" applyFont="1" applyFill="1" applyBorder="1" applyAlignment="1">
      <alignment horizontal="left" vertical="top" wrapText="1"/>
    </xf>
    <xf numFmtId="0" fontId="10" fillId="0" borderId="15" xfId="0" applyFont="1" applyFill="1" applyBorder="1" applyAlignment="1">
      <alignment horizontal="left" vertical="top" wrapText="1"/>
    </xf>
    <xf numFmtId="1" fontId="11" fillId="0" borderId="7" xfId="0" applyNumberFormat="1" applyFont="1" applyFill="1" applyBorder="1" applyAlignment="1">
      <alignment horizontal="right" vertical="top" shrinkToFit="1"/>
    </xf>
    <xf numFmtId="1" fontId="11" fillId="0" borderId="15" xfId="0" applyNumberFormat="1" applyFont="1" applyFill="1" applyBorder="1" applyAlignment="1">
      <alignment horizontal="right" vertical="top" shrinkToFit="1"/>
    </xf>
    <xf numFmtId="0" fontId="10" fillId="0" borderId="19" xfId="0" applyFont="1" applyFill="1" applyBorder="1" applyAlignment="1">
      <alignment horizontal="left" vertical="top" wrapText="1"/>
    </xf>
    <xf numFmtId="1" fontId="11" fillId="0" borderId="24" xfId="0" applyNumberFormat="1" applyFont="1" applyFill="1" applyBorder="1" applyAlignment="1">
      <alignment horizontal="right" vertical="top" shrinkToFit="1"/>
    </xf>
    <xf numFmtId="0" fontId="11" fillId="0" borderId="23" xfId="0" applyFont="1" applyFill="1" applyBorder="1" applyAlignment="1">
      <alignment horizontal="left" vertical="center" wrapText="1"/>
    </xf>
    <xf numFmtId="0" fontId="11" fillId="0" borderId="25" xfId="0" applyFont="1" applyFill="1" applyBorder="1" applyAlignment="1">
      <alignment horizontal="left" vertical="center" wrapText="1"/>
    </xf>
    <xf numFmtId="2" fontId="11" fillId="0" borderId="15" xfId="0" applyNumberFormat="1" applyFont="1" applyFill="1" applyBorder="1" applyAlignment="1">
      <alignment horizontal="left" vertical="top" shrinkToFit="1"/>
    </xf>
    <xf numFmtId="0" fontId="10" fillId="0" borderId="9" xfId="0" applyFont="1" applyFill="1" applyBorder="1" applyAlignment="1">
      <alignment horizontal="left" vertical="top" wrapText="1"/>
    </xf>
    <xf numFmtId="0" fontId="11" fillId="0" borderId="25" xfId="0" applyFont="1" applyFill="1" applyBorder="1" applyAlignment="1">
      <alignment horizontal="left" vertical="top"/>
    </xf>
    <xf numFmtId="0" fontId="11" fillId="0" borderId="19" xfId="0" applyFont="1" applyFill="1" applyBorder="1" applyAlignment="1">
      <alignment horizontal="left" vertical="top"/>
    </xf>
    <xf numFmtId="0" fontId="11" fillId="0" borderId="9" xfId="0" applyFont="1" applyFill="1" applyBorder="1" applyAlignment="1">
      <alignment horizontal="left" vertical="top"/>
    </xf>
    <xf numFmtId="0" fontId="11" fillId="0" borderId="0" xfId="0" applyFont="1" applyFill="1" applyBorder="1" applyAlignment="1">
      <alignment horizontal="left" vertical="top" wrapText="1"/>
    </xf>
    <xf numFmtId="1" fontId="11" fillId="0" borderId="0" xfId="0" applyNumberFormat="1" applyFont="1" applyFill="1" applyBorder="1" applyAlignment="1">
      <alignment horizontal="right" vertical="top" indent="3" shrinkToFit="1"/>
    </xf>
    <xf numFmtId="0" fontId="11" fillId="0" borderId="17" xfId="0" applyFont="1" applyFill="1" applyBorder="1" applyAlignment="1">
      <alignment horizontal="left" vertical="top"/>
    </xf>
    <xf numFmtId="0" fontId="11" fillId="0" borderId="6" xfId="0" applyFont="1" applyFill="1" applyBorder="1" applyAlignment="1">
      <alignment horizontal="left" vertical="top"/>
    </xf>
    <xf numFmtId="0" fontId="11" fillId="0" borderId="25" xfId="1" applyFont="1" applyFill="1" applyBorder="1" applyAlignment="1">
      <alignment horizontal="left" vertical="top"/>
    </xf>
    <xf numFmtId="0" fontId="10" fillId="0" borderId="7" xfId="1" applyFont="1" applyFill="1" applyBorder="1" applyAlignment="1">
      <alignment horizontal="right" vertical="top" wrapText="1"/>
    </xf>
    <xf numFmtId="0" fontId="11" fillId="0" borderId="19" xfId="1" applyFont="1" applyFill="1" applyBorder="1" applyAlignment="1">
      <alignment horizontal="left" wrapText="1"/>
    </xf>
    <xf numFmtId="0" fontId="11" fillId="0" borderId="7" xfId="1" applyFont="1" applyFill="1" applyBorder="1" applyAlignment="1">
      <alignment horizontal="left" wrapText="1"/>
    </xf>
    <xf numFmtId="0" fontId="11" fillId="0" borderId="20" xfId="1" applyFont="1" applyFill="1" applyBorder="1" applyAlignment="1">
      <alignment horizontal="left" wrapText="1"/>
    </xf>
    <xf numFmtId="0" fontId="11" fillId="0" borderId="0" xfId="1" applyFont="1" applyFill="1" applyBorder="1" applyAlignment="1">
      <alignment horizontal="left" wrapText="1"/>
    </xf>
    <xf numFmtId="0" fontId="11" fillId="0" borderId="21" xfId="1" applyFont="1" applyFill="1" applyBorder="1" applyAlignment="1">
      <alignment horizontal="left" wrapText="1"/>
    </xf>
    <xf numFmtId="0" fontId="11" fillId="0" borderId="0" xfId="1" applyFont="1" applyFill="1" applyBorder="1" applyAlignment="1">
      <alignment horizontal="left" vertical="center" wrapText="1"/>
    </xf>
    <xf numFmtId="1" fontId="11" fillId="0" borderId="7" xfId="1" applyNumberFormat="1" applyFont="1" applyFill="1" applyBorder="1" applyAlignment="1">
      <alignment horizontal="right" vertical="top" shrinkToFit="1"/>
    </xf>
    <xf numFmtId="1" fontId="11" fillId="0" borderId="19" xfId="1" applyNumberFormat="1" applyFont="1" applyFill="1" applyBorder="1" applyAlignment="1">
      <alignment horizontal="right" vertical="top" shrinkToFit="1"/>
    </xf>
    <xf numFmtId="1" fontId="11" fillId="0" borderId="0" xfId="1" applyNumberFormat="1" applyFont="1" applyFill="1" applyBorder="1" applyAlignment="1">
      <alignment horizontal="right" vertical="top" shrinkToFit="1"/>
    </xf>
    <xf numFmtId="0" fontId="11" fillId="0" borderId="23" xfId="1" applyFont="1" applyFill="1" applyBorder="1" applyAlignment="1">
      <alignment horizontal="left" wrapText="1"/>
    </xf>
    <xf numFmtId="0" fontId="11" fillId="0" borderId="25" xfId="1" applyFont="1" applyFill="1" applyBorder="1" applyAlignment="1">
      <alignment horizontal="left" wrapText="1"/>
    </xf>
    <xf numFmtId="0" fontId="6" fillId="0" borderId="53" xfId="3" applyFont="1" applyFill="1" applyBorder="1" applyAlignment="1">
      <alignment vertical="center"/>
    </xf>
    <xf numFmtId="0" fontId="6" fillId="0" borderId="51" xfId="3" applyFont="1" applyFill="1" applyBorder="1"/>
    <xf numFmtId="166" fontId="6" fillId="0" borderId="51" xfId="3" applyNumberFormat="1" applyFont="1" applyFill="1" applyBorder="1"/>
    <xf numFmtId="0" fontId="6" fillId="0" borderId="53" xfId="3" applyFont="1" applyBorder="1" applyAlignment="1">
      <alignment vertical="center"/>
    </xf>
    <xf numFmtId="0" fontId="6" fillId="0" borderId="0" xfId="3" applyFont="1" applyFill="1" applyBorder="1" applyAlignment="1">
      <alignment wrapText="1"/>
    </xf>
    <xf numFmtId="0" fontId="6" fillId="0" borderId="51" xfId="3" applyFont="1" applyFill="1" applyBorder="1" applyAlignment="1">
      <alignment vertical="top"/>
    </xf>
    <xf numFmtId="165" fontId="11" fillId="0" borderId="53" xfId="1" applyNumberFormat="1" applyFont="1" applyFill="1" applyBorder="1" applyAlignment="1">
      <alignment horizontal="left" vertical="top" shrinkToFit="1"/>
    </xf>
    <xf numFmtId="1" fontId="11" fillId="0" borderId="51" xfId="1" applyNumberFormat="1" applyFont="1" applyFill="1" applyBorder="1" applyAlignment="1">
      <alignment horizontal="right" vertical="top" shrinkToFit="1"/>
    </xf>
    <xf numFmtId="0" fontId="10" fillId="0" borderId="53" xfId="1" applyFont="1" applyFill="1" applyBorder="1" applyAlignment="1">
      <alignment horizontal="left" vertical="top" wrapText="1"/>
    </xf>
    <xf numFmtId="0" fontId="10" fillId="0" borderId="50" xfId="1" applyFont="1" applyFill="1" applyBorder="1" applyAlignment="1">
      <alignment horizontal="left" vertical="top" wrapText="1"/>
    </xf>
    <xf numFmtId="0" fontId="11" fillId="0" borderId="51" xfId="1" applyFont="1" applyFill="1" applyBorder="1" applyAlignment="1">
      <alignment horizontal="left" vertical="top"/>
    </xf>
    <xf numFmtId="0" fontId="11" fillId="0" borderId="50" xfId="1" applyFont="1" applyFill="1" applyBorder="1" applyAlignment="1">
      <alignment horizontal="left" vertical="top"/>
    </xf>
    <xf numFmtId="1" fontId="11" fillId="0" borderId="53" xfId="0" applyNumberFormat="1" applyFont="1" applyFill="1" applyBorder="1" applyAlignment="1">
      <alignment horizontal="right" vertical="top" shrinkToFit="1"/>
    </xf>
    <xf numFmtId="0" fontId="11" fillId="0" borderId="50" xfId="0" applyFont="1" applyFill="1" applyBorder="1" applyAlignment="1">
      <alignment horizontal="left" vertical="center" wrapText="1"/>
    </xf>
    <xf numFmtId="0" fontId="11" fillId="0" borderId="53" xfId="0" applyFont="1" applyFill="1" applyBorder="1" applyAlignment="1">
      <alignment horizontal="left" vertical="center" wrapText="1"/>
    </xf>
    <xf numFmtId="1" fontId="11" fillId="0" borderId="5" xfId="0" applyNumberFormat="1" applyFont="1" applyFill="1" applyBorder="1" applyAlignment="1">
      <alignment horizontal="right" vertical="top" shrinkToFit="1"/>
    </xf>
    <xf numFmtId="1" fontId="11" fillId="0" borderId="51" xfId="0" applyNumberFormat="1" applyFont="1" applyFill="1" applyBorder="1" applyAlignment="1">
      <alignment horizontal="right" vertical="top" shrinkToFit="1"/>
    </xf>
    <xf numFmtId="0" fontId="11" fillId="0" borderId="51" xfId="0" applyFont="1" applyFill="1" applyBorder="1" applyAlignment="1">
      <alignment horizontal="left" vertical="center" wrapText="1"/>
    </xf>
    <xf numFmtId="0" fontId="5" fillId="0" borderId="16" xfId="3" applyFont="1" applyFill="1" applyBorder="1" applyAlignment="1">
      <alignment horizontal="left" vertical="top" wrapText="1"/>
    </xf>
    <xf numFmtId="0" fontId="5" fillId="0" borderId="19" xfId="3" applyFont="1" applyFill="1" applyBorder="1" applyAlignment="1">
      <alignment horizontal="left" vertical="top" wrapText="1"/>
    </xf>
    <xf numFmtId="0" fontId="5" fillId="0" borderId="19" xfId="3" applyFont="1" applyFill="1" applyBorder="1" applyAlignment="1">
      <alignment horizontal="left" vertical="top" wrapText="1" indent="1"/>
    </xf>
    <xf numFmtId="168" fontId="5" fillId="0" borderId="19" xfId="3" applyNumberFormat="1" applyFont="1" applyFill="1" applyBorder="1" applyAlignment="1">
      <alignment horizontal="right" vertical="top" wrapText="1"/>
    </xf>
    <xf numFmtId="168" fontId="5" fillId="0" borderId="20" xfId="3" applyNumberFormat="1" applyFont="1" applyFill="1" applyBorder="1" applyAlignment="1">
      <alignment horizontal="right" vertical="top" wrapText="1"/>
    </xf>
    <xf numFmtId="0" fontId="10" fillId="0" borderId="51" xfId="0" applyFont="1" applyFill="1" applyBorder="1" applyAlignment="1">
      <alignment horizontal="left" vertical="top" wrapText="1"/>
    </xf>
    <xf numFmtId="0" fontId="10" fillId="0" borderId="0" xfId="7" applyFont="1" applyFill="1"/>
    <xf numFmtId="4" fontId="10" fillId="0" borderId="50" xfId="7" applyNumberFormat="1" applyFont="1" applyBorder="1" applyAlignment="1">
      <alignment horizontal="right" vertical="center"/>
    </xf>
    <xf numFmtId="0" fontId="6" fillId="4" borderId="5" xfId="3" applyFont="1" applyFill="1" applyBorder="1" applyAlignment="1">
      <alignment vertical="center"/>
    </xf>
    <xf numFmtId="168" fontId="5" fillId="0" borderId="23" xfId="3" applyNumberFormat="1" applyFont="1" applyFill="1" applyBorder="1" applyAlignment="1">
      <alignment horizontal="right" vertical="top" wrapText="1"/>
    </xf>
    <xf numFmtId="168" fontId="5" fillId="0" borderId="25" xfId="3" applyNumberFormat="1" applyFont="1" applyFill="1" applyBorder="1" applyAlignment="1">
      <alignment horizontal="right" vertical="top" wrapText="1"/>
    </xf>
    <xf numFmtId="44" fontId="6" fillId="0" borderId="51" xfId="9" applyFont="1" applyFill="1" applyBorder="1" applyAlignment="1">
      <alignment horizontal="right"/>
    </xf>
    <xf numFmtId="44" fontId="6" fillId="0" borderId="5" xfId="9" applyFont="1" applyBorder="1" applyAlignment="1">
      <alignment horizontal="right"/>
    </xf>
    <xf numFmtId="168" fontId="5" fillId="2" borderId="29" xfId="1" applyNumberFormat="1" applyFont="1" applyFill="1" applyBorder="1" applyAlignment="1">
      <alignment horizontal="center" vertical="top" wrapText="1"/>
    </xf>
    <xf numFmtId="168" fontId="5" fillId="2" borderId="30" xfId="1" applyNumberFormat="1" applyFont="1" applyFill="1" applyBorder="1" applyAlignment="1">
      <alignment horizontal="center" vertical="top" wrapText="1"/>
    </xf>
    <xf numFmtId="0" fontId="5" fillId="0" borderId="53" xfId="3" applyFont="1" applyFill="1" applyBorder="1" applyAlignment="1">
      <alignment horizontal="left" vertical="center" wrapText="1"/>
    </xf>
    <xf numFmtId="0" fontId="5" fillId="0" borderId="0" xfId="3" applyFont="1" applyFill="1" applyBorder="1" applyAlignment="1">
      <alignment horizontal="left" vertical="center" wrapText="1"/>
    </xf>
    <xf numFmtId="0" fontId="5" fillId="0" borderId="50" xfId="3" applyFont="1" applyFill="1" applyBorder="1" applyAlignment="1">
      <alignment horizontal="left" vertical="center" wrapText="1"/>
    </xf>
    <xf numFmtId="0" fontId="5" fillId="0" borderId="51" xfId="3" applyFont="1" applyFill="1" applyBorder="1" applyAlignment="1">
      <alignment vertical="center" wrapText="1"/>
    </xf>
    <xf numFmtId="168" fontId="5" fillId="0" borderId="51" xfId="3" applyNumberFormat="1" applyFont="1" applyFill="1" applyBorder="1" applyAlignment="1">
      <alignment horizontal="center" vertical="center" wrapText="1"/>
    </xf>
    <xf numFmtId="44" fontId="25" fillId="0" borderId="5" xfId="0" applyNumberFormat="1" applyFont="1" applyFill="1" applyBorder="1" applyAlignment="1">
      <alignment horizontal="left" vertical="top"/>
    </xf>
    <xf numFmtId="0" fontId="5" fillId="0" borderId="15" xfId="3" applyFont="1" applyFill="1" applyBorder="1" applyAlignment="1">
      <alignment vertical="center" wrapText="1"/>
    </xf>
    <xf numFmtId="0" fontId="5" fillId="0" borderId="5" xfId="3" applyFont="1" applyFill="1" applyBorder="1" applyAlignment="1">
      <alignment vertical="center" wrapText="1"/>
    </xf>
    <xf numFmtId="0" fontId="6" fillId="0" borderId="51" xfId="3" applyFont="1" applyBorder="1" applyAlignment="1">
      <alignment vertical="center"/>
    </xf>
    <xf numFmtId="0" fontId="6" fillId="0" borderId="51" xfId="3" applyFont="1" applyFill="1" applyBorder="1" applyAlignment="1">
      <alignment wrapText="1"/>
    </xf>
    <xf numFmtId="0" fontId="6" fillId="0" borderId="53" xfId="3" applyFont="1" applyFill="1" applyBorder="1" applyAlignment="1">
      <alignment wrapText="1"/>
    </xf>
    <xf numFmtId="168" fontId="5" fillId="2" borderId="5" xfId="3" applyNumberFormat="1" applyFont="1" applyFill="1" applyBorder="1" applyAlignment="1">
      <alignment vertical="center" wrapText="1"/>
    </xf>
    <xf numFmtId="0" fontId="6" fillId="0" borderId="51" xfId="3" applyFont="1" applyFill="1" applyBorder="1" applyAlignment="1">
      <alignment vertical="center"/>
    </xf>
    <xf numFmtId="0" fontId="11" fillId="0" borderId="51" xfId="3" applyFont="1" applyFill="1" applyBorder="1" applyAlignment="1">
      <alignment vertical="center" wrapText="1"/>
    </xf>
    <xf numFmtId="0" fontId="30" fillId="0" borderId="53" xfId="3" applyFont="1" applyFill="1" applyBorder="1" applyAlignment="1">
      <alignment vertical="center" wrapText="1"/>
    </xf>
    <xf numFmtId="0" fontId="25" fillId="0" borderId="5" xfId="0" quotePrefix="1" applyFont="1" applyFill="1" applyBorder="1" applyAlignment="1">
      <alignment horizontal="center" vertical="top"/>
    </xf>
    <xf numFmtId="0" fontId="5" fillId="2" borderId="55" xfId="1" applyFont="1" applyFill="1" applyBorder="1" applyAlignment="1">
      <alignment horizontal="center" vertical="top" wrapText="1"/>
    </xf>
    <xf numFmtId="0" fontId="11" fillId="2" borderId="54" xfId="1" applyFont="1" applyFill="1" applyBorder="1" applyAlignment="1">
      <alignment horizontal="left" vertical="center" wrapText="1"/>
    </xf>
    <xf numFmtId="165" fontId="11" fillId="0" borderId="55" xfId="1" applyNumberFormat="1" applyFont="1" applyFill="1" applyBorder="1" applyAlignment="1">
      <alignment horizontal="center" vertical="top" shrinkToFit="1"/>
    </xf>
    <xf numFmtId="165" fontId="11" fillId="0" borderId="56" xfId="1" applyNumberFormat="1" applyFont="1" applyFill="1" applyBorder="1" applyAlignment="1">
      <alignment horizontal="center" vertical="top" shrinkToFit="1"/>
    </xf>
    <xf numFmtId="0" fontId="5" fillId="2" borderId="56" xfId="1" applyFont="1" applyFill="1" applyBorder="1" applyAlignment="1">
      <alignment horizontal="center" vertical="top" wrapText="1"/>
    </xf>
    <xf numFmtId="0" fontId="11" fillId="2" borderId="57" xfId="1" applyFont="1" applyFill="1" applyBorder="1" applyAlignment="1">
      <alignment horizontal="left" vertical="center" wrapText="1"/>
    </xf>
    <xf numFmtId="165" fontId="11" fillId="0" borderId="53" xfId="1" applyNumberFormat="1" applyFont="1" applyFill="1" applyBorder="1" applyAlignment="1">
      <alignment horizontal="center" vertical="top" shrinkToFit="1"/>
    </xf>
    <xf numFmtId="44" fontId="11" fillId="0" borderId="51" xfId="9" applyFont="1" applyFill="1" applyBorder="1" applyAlignment="1">
      <alignment horizontal="left" wrapText="1"/>
    </xf>
    <xf numFmtId="0" fontId="11" fillId="2" borderId="57" xfId="1" applyFont="1" applyFill="1" applyBorder="1" applyAlignment="1">
      <alignment horizontal="left" wrapText="1"/>
    </xf>
    <xf numFmtId="0" fontId="11" fillId="2" borderId="55" xfId="1" applyFont="1" applyFill="1" applyBorder="1" applyAlignment="1">
      <alignment horizontal="left" vertical="center" wrapText="1"/>
    </xf>
    <xf numFmtId="0" fontId="5" fillId="2" borderId="31" xfId="1" applyFont="1" applyFill="1" applyBorder="1" applyAlignment="1">
      <alignment horizontal="center" vertical="top" wrapText="1"/>
    </xf>
    <xf numFmtId="165" fontId="11" fillId="0" borderId="53" xfId="1" applyNumberFormat="1" applyFont="1" applyFill="1" applyBorder="1" applyAlignment="1">
      <alignment horizontal="right" vertical="top" indent="1" shrinkToFit="1"/>
    </xf>
    <xf numFmtId="0" fontId="5" fillId="2" borderId="57" xfId="1" applyFont="1" applyFill="1" applyBorder="1" applyAlignment="1">
      <alignment horizontal="right" vertical="top" wrapText="1" indent="1"/>
    </xf>
    <xf numFmtId="0" fontId="5" fillId="2" borderId="58" xfId="1" applyFont="1" applyFill="1" applyBorder="1" applyAlignment="1">
      <alignment horizontal="right" vertical="top" wrapText="1" indent="1"/>
    </xf>
    <xf numFmtId="44" fontId="11" fillId="0" borderId="50" xfId="9" applyFont="1" applyFill="1" applyBorder="1" applyAlignment="1">
      <alignment horizontal="left" vertical="top"/>
    </xf>
    <xf numFmtId="0" fontId="24" fillId="0" borderId="51" xfId="3" applyFont="1" applyFill="1" applyBorder="1" applyAlignment="1">
      <alignment vertical="top"/>
    </xf>
    <xf numFmtId="0" fontId="5" fillId="2" borderId="58" xfId="1" applyFont="1" applyFill="1" applyBorder="1" applyAlignment="1">
      <alignment horizontal="left" vertical="top" wrapText="1"/>
    </xf>
    <xf numFmtId="0" fontId="5" fillId="2" borderId="56" xfId="1" applyFont="1" applyFill="1" applyBorder="1" applyAlignment="1">
      <alignment horizontal="left" vertical="top" wrapText="1"/>
    </xf>
    <xf numFmtId="165" fontId="11" fillId="0" borderId="55" xfId="1" applyNumberFormat="1" applyFont="1" applyFill="1" applyBorder="1" applyAlignment="1">
      <alignment horizontal="left" vertical="top" shrinkToFit="1"/>
    </xf>
    <xf numFmtId="0" fontId="5" fillId="2" borderId="57" xfId="1" applyFont="1" applyFill="1" applyBorder="1" applyAlignment="1">
      <alignment horizontal="left" vertical="top" wrapText="1"/>
    </xf>
    <xf numFmtId="0" fontId="5" fillId="3" borderId="54" xfId="0" applyFont="1" applyFill="1" applyBorder="1" applyAlignment="1">
      <alignment horizontal="left" vertical="top" wrapText="1"/>
    </xf>
    <xf numFmtId="0" fontId="5" fillId="3" borderId="60" xfId="0" applyFont="1" applyFill="1" applyBorder="1" applyAlignment="1">
      <alignment horizontal="left" vertical="top" wrapText="1"/>
    </xf>
    <xf numFmtId="165" fontId="11" fillId="0" borderId="53" xfId="0" applyNumberFormat="1" applyFont="1" applyFill="1" applyBorder="1" applyAlignment="1">
      <alignment horizontal="left" vertical="top" shrinkToFit="1"/>
    </xf>
    <xf numFmtId="44" fontId="11" fillId="0" borderId="51" xfId="9" applyFont="1" applyFill="1" applyBorder="1" applyAlignment="1">
      <alignment horizontal="left" vertical="center" wrapText="1"/>
    </xf>
    <xf numFmtId="0" fontId="11" fillId="0" borderId="53" xfId="1" applyFont="1" applyFill="1" applyBorder="1" applyAlignment="1">
      <alignment horizontal="left" vertical="top"/>
    </xf>
    <xf numFmtId="44" fontId="11" fillId="0" borderId="51" xfId="9" applyFont="1" applyFill="1" applyBorder="1" applyAlignment="1">
      <alignment horizontal="left" vertical="top"/>
    </xf>
    <xf numFmtId="0" fontId="24" fillId="0" borderId="25" xfId="3" applyFont="1" applyFill="1" applyBorder="1" applyAlignment="1"/>
    <xf numFmtId="0" fontId="6" fillId="0" borderId="0" xfId="3" applyFont="1" applyBorder="1"/>
    <xf numFmtId="0" fontId="26" fillId="0" borderId="51" xfId="3" applyFont="1" applyFill="1" applyBorder="1" applyAlignment="1">
      <alignment horizontal="left" vertical="top"/>
    </xf>
    <xf numFmtId="0" fontId="6" fillId="0" borderId="51" xfId="3" applyFont="1" applyFill="1" applyBorder="1" applyAlignment="1">
      <alignment horizontal="center" vertical="top"/>
    </xf>
    <xf numFmtId="0" fontId="6" fillId="0" borderId="51" xfId="3" applyFont="1" applyFill="1" applyBorder="1" applyAlignment="1">
      <alignment horizontal="left" vertical="top"/>
    </xf>
    <xf numFmtId="0" fontId="25" fillId="0" borderId="51" xfId="3" applyFont="1" applyFill="1" applyBorder="1" applyAlignment="1">
      <alignment vertical="center" wrapText="1"/>
    </xf>
    <xf numFmtId="0" fontId="11" fillId="0" borderId="0" xfId="3" applyFont="1" applyFill="1" applyBorder="1" applyAlignment="1">
      <alignment wrapText="1"/>
    </xf>
    <xf numFmtId="0" fontId="24" fillId="0" borderId="51" xfId="3" applyFont="1" applyFill="1" applyBorder="1" applyAlignment="1">
      <alignment horizontal="center" vertical="top"/>
    </xf>
    <xf numFmtId="0" fontId="26" fillId="0" borderId="51" xfId="3" applyFont="1" applyFill="1" applyBorder="1"/>
    <xf numFmtId="0" fontId="11" fillId="0" borderId="51" xfId="3" applyFont="1" applyFill="1" applyBorder="1" applyAlignment="1">
      <alignment wrapText="1"/>
    </xf>
    <xf numFmtId="0" fontId="25" fillId="0" borderId="51" xfId="3" applyFont="1" applyFill="1" applyBorder="1" applyAlignment="1">
      <alignment wrapText="1"/>
    </xf>
    <xf numFmtId="0" fontId="11" fillId="0" borderId="43" xfId="0" applyFont="1" applyFill="1" applyBorder="1" applyAlignment="1">
      <alignment vertical="top" wrapText="1"/>
    </xf>
    <xf numFmtId="0" fontId="6" fillId="0" borderId="51" xfId="3" applyFont="1" applyBorder="1"/>
    <xf numFmtId="0" fontId="24" fillId="0" borderId="51" xfId="3" applyFont="1" applyFill="1" applyBorder="1" applyAlignment="1">
      <alignment horizontal="left"/>
    </xf>
    <xf numFmtId="0" fontId="28" fillId="0" borderId="0" xfId="3" applyFont="1" applyFill="1" applyBorder="1" applyAlignment="1">
      <alignment horizontal="justify" vertical="center"/>
    </xf>
    <xf numFmtId="0" fontId="11" fillId="0" borderId="0" xfId="3" applyFont="1" applyFill="1" applyBorder="1" applyAlignment="1">
      <alignment horizontal="justify" vertical="center"/>
    </xf>
    <xf numFmtId="0" fontId="29" fillId="0" borderId="0" xfId="3" applyFont="1" applyFill="1" applyBorder="1" applyAlignment="1">
      <alignment horizontal="justify" vertical="center"/>
    </xf>
    <xf numFmtId="166" fontId="6" fillId="0" borderId="51" xfId="3" applyNumberFormat="1" applyFont="1" applyFill="1" applyBorder="1" applyAlignment="1">
      <alignment vertical="top"/>
    </xf>
    <xf numFmtId="0" fontId="28" fillId="0" borderId="0" xfId="3" applyFont="1" applyFill="1" applyBorder="1" applyAlignment="1">
      <alignment horizontal="left" vertical="center"/>
    </xf>
    <xf numFmtId="0" fontId="25" fillId="0" borderId="0" xfId="3" applyFont="1" applyFill="1" applyBorder="1" applyAlignment="1">
      <alignment horizontal="justify" vertical="center"/>
    </xf>
    <xf numFmtId="0" fontId="11" fillId="0" borderId="50" xfId="1" applyFont="1" applyFill="1" applyBorder="1" applyAlignment="1">
      <alignment horizontal="left" wrapText="1"/>
    </xf>
    <xf numFmtId="0" fontId="11" fillId="0" borderId="0" xfId="3" applyFont="1" applyFill="1" applyBorder="1" applyAlignment="1">
      <alignment horizontal="left" vertical="center" wrapText="1"/>
    </xf>
    <xf numFmtId="0" fontId="10" fillId="0" borderId="0" xfId="5" applyFont="1" applyFill="1" applyBorder="1" applyAlignment="1">
      <alignment horizontal="left" vertical="center" wrapText="1"/>
    </xf>
    <xf numFmtId="0" fontId="11" fillId="0" borderId="53" xfId="3" applyFont="1" applyFill="1" applyBorder="1" applyAlignment="1">
      <alignment vertical="center" wrapText="1"/>
    </xf>
    <xf numFmtId="0" fontId="28" fillId="0" borderId="0" xfId="3" applyFont="1" applyFill="1" applyBorder="1" applyAlignment="1">
      <alignment horizontal="left" vertical="center" indent="2"/>
    </xf>
    <xf numFmtId="0" fontId="28" fillId="0" borderId="51" xfId="3" applyFont="1" applyFill="1" applyBorder="1" applyAlignment="1">
      <alignment vertical="center" wrapText="1"/>
    </xf>
    <xf numFmtId="0" fontId="31" fillId="0" borderId="53" xfId="3" applyFont="1" applyFill="1" applyBorder="1"/>
    <xf numFmtId="0" fontId="5" fillId="2" borderId="57" xfId="1" applyFont="1" applyFill="1" applyBorder="1" applyAlignment="1">
      <alignment horizontal="left" vertical="top" wrapText="1" indent="1"/>
    </xf>
    <xf numFmtId="0" fontId="10" fillId="0" borderId="51" xfId="1" applyFont="1" applyFill="1" applyBorder="1" applyAlignment="1">
      <alignment horizontal="right" vertical="top" wrapText="1"/>
    </xf>
    <xf numFmtId="0" fontId="11" fillId="0" borderId="51" xfId="1" applyFont="1" applyFill="1" applyBorder="1" applyAlignment="1">
      <alignment horizontal="left" wrapText="1"/>
    </xf>
    <xf numFmtId="0" fontId="11" fillId="0" borderId="51" xfId="1" applyFont="1" applyFill="1" applyBorder="1" applyAlignment="1">
      <alignment horizontal="left" vertical="center" wrapText="1"/>
    </xf>
    <xf numFmtId="0" fontId="11" fillId="0" borderId="50" xfId="1" applyFont="1" applyFill="1" applyBorder="1" applyAlignment="1">
      <alignment horizontal="left" vertical="center" wrapText="1"/>
    </xf>
    <xf numFmtId="0" fontId="5" fillId="0" borderId="51" xfId="1" applyFont="1" applyFill="1" applyBorder="1" applyAlignment="1">
      <alignment horizontal="right" vertical="top" wrapText="1"/>
    </xf>
    <xf numFmtId="0" fontId="11" fillId="0" borderId="51" xfId="1" applyFont="1" applyFill="1" applyBorder="1" applyAlignment="1">
      <alignment horizontal="right" vertical="top" wrapText="1"/>
    </xf>
    <xf numFmtId="0" fontId="10" fillId="0" borderId="51" xfId="1" applyFont="1" applyFill="1" applyBorder="1" applyAlignment="1">
      <alignment horizontal="left" vertical="top" wrapText="1"/>
    </xf>
    <xf numFmtId="0" fontId="11" fillId="0" borderId="53" xfId="0" applyFont="1" applyFill="1" applyBorder="1" applyAlignment="1">
      <alignment horizontal="left" vertical="top"/>
    </xf>
    <xf numFmtId="0" fontId="11" fillId="0" borderId="51" xfId="0" applyFont="1" applyFill="1" applyBorder="1" applyAlignment="1">
      <alignment horizontal="left" vertical="top"/>
    </xf>
    <xf numFmtId="0" fontId="10" fillId="0" borderId="53" xfId="0" applyFont="1" applyFill="1" applyBorder="1" applyAlignment="1">
      <alignment horizontal="left" vertical="top" wrapText="1"/>
    </xf>
    <xf numFmtId="0" fontId="11" fillId="0" borderId="51" xfId="0" applyFont="1" applyFill="1" applyBorder="1" applyAlignment="1">
      <alignment horizontal="left" vertical="top" wrapText="1"/>
    </xf>
    <xf numFmtId="0" fontId="5" fillId="2" borderId="5" xfId="0" applyFont="1" applyFill="1" applyBorder="1" applyAlignment="1">
      <alignment horizontal="left" vertical="center" wrapText="1"/>
    </xf>
    <xf numFmtId="0" fontId="24" fillId="0" borderId="50" xfId="3" applyFont="1" applyBorder="1" applyAlignment="1"/>
    <xf numFmtId="0" fontId="6" fillId="4" borderId="51" xfId="3" applyFont="1" applyFill="1" applyBorder="1" applyAlignment="1">
      <alignment vertical="center"/>
    </xf>
    <xf numFmtId="0" fontId="6" fillId="0" borderId="53" xfId="3" applyFont="1" applyBorder="1" applyAlignment="1">
      <alignment horizontal="left" vertical="center"/>
    </xf>
    <xf numFmtId="0" fontId="6" fillId="0" borderId="50" xfId="3" applyFont="1" applyBorder="1"/>
    <xf numFmtId="0" fontId="11" fillId="0" borderId="0" xfId="0" applyFont="1" applyBorder="1"/>
    <xf numFmtId="0" fontId="25" fillId="0" borderId="0" xfId="0" applyFont="1" applyBorder="1" applyAlignment="1">
      <alignment horizontal="center"/>
    </xf>
    <xf numFmtId="0" fontId="25" fillId="0" borderId="0" xfId="0" applyFont="1" applyBorder="1"/>
    <xf numFmtId="9" fontId="10" fillId="0" borderId="44" xfId="7" applyNumberFormat="1" applyFont="1" applyBorder="1" applyAlignment="1">
      <alignment horizontal="center"/>
    </xf>
    <xf numFmtId="0" fontId="11" fillId="0" borderId="45" xfId="0" applyFont="1" applyFill="1" applyBorder="1" applyAlignment="1">
      <alignment horizontal="left" vertical="top"/>
    </xf>
    <xf numFmtId="0" fontId="11" fillId="0" borderId="44" xfId="0" applyFont="1" applyFill="1" applyBorder="1" applyAlignment="1">
      <alignment horizontal="left" vertical="top"/>
    </xf>
    <xf numFmtId="4" fontId="10" fillId="0" borderId="44" xfId="7" applyNumberFormat="1" applyFont="1" applyBorder="1" applyAlignment="1">
      <alignment horizontal="right"/>
    </xf>
    <xf numFmtId="0" fontId="17" fillId="0" borderId="45" xfId="0" applyFont="1" applyBorder="1" applyAlignment="1">
      <alignment vertical="center"/>
    </xf>
    <xf numFmtId="0" fontId="10" fillId="0" borderId="45" xfId="0" applyFont="1" applyBorder="1"/>
    <xf numFmtId="0" fontId="5" fillId="0" borderId="45" xfId="0" applyFont="1" applyBorder="1"/>
    <xf numFmtId="0" fontId="10" fillId="0" borderId="0" xfId="7" applyFont="1" applyBorder="1"/>
    <xf numFmtId="0" fontId="11" fillId="0" borderId="45" xfId="0" applyFont="1" applyBorder="1" applyAlignment="1">
      <alignment horizontal="center"/>
    </xf>
    <xf numFmtId="0" fontId="10" fillId="0" borderId="45" xfId="0" applyFont="1" applyBorder="1" applyAlignment="1">
      <alignment wrapText="1"/>
    </xf>
    <xf numFmtId="0" fontId="6" fillId="0" borderId="45" xfId="3" applyFont="1" applyBorder="1" applyAlignment="1">
      <alignment vertical="center"/>
    </xf>
    <xf numFmtId="0" fontId="10" fillId="0" borderId="44" xfId="7" applyFont="1" applyBorder="1" applyAlignment="1">
      <alignment horizontal="right"/>
    </xf>
    <xf numFmtId="0" fontId="16" fillId="0" borderId="0" xfId="7" applyFont="1" applyBorder="1"/>
    <xf numFmtId="0" fontId="5" fillId="0" borderId="61" xfId="0" applyFont="1" applyBorder="1" applyAlignment="1">
      <alignment vertical="top"/>
    </xf>
    <xf numFmtId="0" fontId="10" fillId="0" borderId="61" xfId="0" applyFont="1" applyBorder="1" applyAlignment="1">
      <alignment vertical="top"/>
    </xf>
    <xf numFmtId="0" fontId="11" fillId="0" borderId="53" xfId="0" applyFont="1" applyFill="1" applyBorder="1" applyAlignment="1">
      <alignment horizontal="left" vertical="top" wrapText="1"/>
    </xf>
    <xf numFmtId="0" fontId="10" fillId="0" borderId="0" xfId="7" applyFont="1" applyBorder="1" applyAlignment="1">
      <alignment horizontal="left"/>
    </xf>
    <xf numFmtId="0" fontId="10" fillId="0" borderId="0" xfId="12" applyFont="1" applyBorder="1"/>
    <xf numFmtId="0" fontId="10" fillId="0" borderId="53" xfId="12" applyFont="1" applyBorder="1"/>
    <xf numFmtId="0" fontId="6" fillId="0" borderId="53" xfId="14" applyFont="1" applyBorder="1" applyAlignment="1">
      <alignment vertical="center"/>
    </xf>
    <xf numFmtId="0" fontId="24" fillId="0" borderId="0" xfId="14" applyFont="1" applyBorder="1"/>
    <xf numFmtId="0" fontId="6" fillId="0" borderId="50" xfId="14" applyFont="1" applyBorder="1"/>
    <xf numFmtId="0" fontId="10" fillId="0" borderId="51" xfId="7" applyFont="1" applyBorder="1" applyAlignment="1">
      <alignment horizontal="right" vertical="top" wrapText="1"/>
    </xf>
    <xf numFmtId="0" fontId="10" fillId="0" borderId="51" xfId="7" applyFont="1" applyBorder="1" applyAlignment="1">
      <alignment horizontal="center" vertical="top" wrapText="1"/>
    </xf>
    <xf numFmtId="4" fontId="10" fillId="0" borderId="51" xfId="7" applyNumberFormat="1" applyFont="1" applyBorder="1" applyAlignment="1">
      <alignment horizontal="center" vertical="top" wrapText="1"/>
    </xf>
    <xf numFmtId="0" fontId="10" fillId="0" borderId="51" xfId="7" applyFont="1" applyBorder="1" applyAlignment="1">
      <alignment vertical="top" wrapText="1"/>
    </xf>
    <xf numFmtId="0" fontId="17" fillId="0" borderId="51" xfId="7" applyFont="1" applyBorder="1" applyAlignment="1">
      <alignment vertical="top" wrapText="1"/>
    </xf>
    <xf numFmtId="4" fontId="10" fillId="0" borderId="50" xfId="7" applyNumberFormat="1" applyFont="1" applyBorder="1" applyAlignment="1">
      <alignment horizontal="center" vertical="top" wrapText="1"/>
    </xf>
    <xf numFmtId="0" fontId="10" fillId="0" borderId="61" xfId="7" applyFont="1" applyBorder="1" applyAlignment="1"/>
    <xf numFmtId="0" fontId="18" fillId="0" borderId="0" xfId="7" applyFont="1" applyBorder="1" applyAlignment="1">
      <alignment vertical="top"/>
    </xf>
    <xf numFmtId="0" fontId="10" fillId="0" borderId="51" xfId="7" applyFont="1" applyBorder="1" applyAlignment="1"/>
    <xf numFmtId="0" fontId="19" fillId="0" borderId="51" xfId="7" applyFont="1" applyBorder="1" applyAlignment="1">
      <alignment vertical="top" wrapText="1"/>
    </xf>
    <xf numFmtId="9" fontId="10" fillId="0" borderId="51" xfId="8" applyFont="1" applyBorder="1" applyAlignment="1">
      <alignment horizontal="center" vertical="top" wrapText="1"/>
    </xf>
    <xf numFmtId="0" fontId="6" fillId="0" borderId="62" xfId="3" applyFont="1" applyBorder="1"/>
    <xf numFmtId="0" fontId="14" fillId="0" borderId="0" xfId="7" applyFont="1" applyBorder="1"/>
    <xf numFmtId="0" fontId="10" fillId="0" borderId="62" xfId="7" applyFont="1" applyBorder="1" applyAlignment="1">
      <alignment horizontal="left"/>
    </xf>
    <xf numFmtId="0" fontId="5" fillId="0" borderId="23" xfId="3" applyFont="1" applyFill="1" applyBorder="1" applyAlignment="1">
      <alignment horizontal="left" vertical="top" wrapText="1"/>
    </xf>
    <xf numFmtId="168" fontId="5" fillId="0" borderId="5" xfId="3" applyNumberFormat="1" applyFont="1" applyFill="1" applyBorder="1" applyAlignment="1">
      <alignment horizontal="right" vertical="top" wrapText="1"/>
    </xf>
    <xf numFmtId="0" fontId="6" fillId="0" borderId="15" xfId="14" applyFont="1" applyFill="1" applyBorder="1" applyAlignment="1">
      <alignment vertical="center"/>
    </xf>
    <xf numFmtId="0" fontId="5" fillId="0" borderId="23" xfId="14" applyFont="1" applyFill="1" applyBorder="1" applyAlignment="1">
      <alignment horizontal="left" vertical="top" wrapText="1"/>
    </xf>
    <xf numFmtId="0" fontId="6" fillId="0" borderId="0" xfId="14" applyFont="1" applyFill="1"/>
    <xf numFmtId="0" fontId="5" fillId="0" borderId="5" xfId="12" applyFont="1" applyFill="1" applyBorder="1" applyAlignment="1">
      <alignment horizontal="center"/>
    </xf>
    <xf numFmtId="0" fontId="5" fillId="0" borderId="5" xfId="12" applyFont="1" applyFill="1" applyBorder="1"/>
    <xf numFmtId="0" fontId="5" fillId="0" borderId="0" xfId="12" applyFont="1" applyFill="1"/>
    <xf numFmtId="0" fontId="5" fillId="0" borderId="5" xfId="3" applyFont="1" applyFill="1" applyBorder="1" applyAlignment="1">
      <alignment vertical="top" wrapText="1"/>
    </xf>
    <xf numFmtId="0" fontId="10" fillId="0" borderId="15" xfId="7" applyFont="1" applyFill="1" applyBorder="1" applyAlignment="1">
      <alignment horizontal="left"/>
    </xf>
    <xf numFmtId="0" fontId="5" fillId="0" borderId="24" xfId="3" applyFont="1" applyFill="1" applyBorder="1" applyAlignment="1">
      <alignment vertical="top" wrapText="1"/>
    </xf>
    <xf numFmtId="0" fontId="5" fillId="0" borderId="23" xfId="3" applyFont="1" applyFill="1" applyBorder="1" applyAlignment="1">
      <alignment vertical="top" wrapText="1"/>
    </xf>
    <xf numFmtId="0" fontId="5" fillId="0" borderId="23" xfId="0" applyFont="1" applyFill="1" applyBorder="1" applyAlignment="1">
      <alignment horizontal="center" vertical="top" wrapText="1"/>
    </xf>
    <xf numFmtId="44" fontId="5" fillId="0" borderId="5" xfId="9" applyFont="1" applyFill="1" applyBorder="1" applyAlignment="1">
      <alignment horizontal="right" vertical="top" wrapText="1"/>
    </xf>
    <xf numFmtId="0" fontId="6" fillId="0" borderId="0" xfId="0" applyFont="1" applyFill="1"/>
    <xf numFmtId="0" fontId="6" fillId="0" borderId="15" xfId="1" applyFont="1" applyFill="1" applyBorder="1"/>
    <xf numFmtId="0" fontId="6" fillId="0" borderId="0" xfId="1" applyFont="1" applyFill="1"/>
    <xf numFmtId="0" fontId="5" fillId="0" borderId="5" xfId="3" applyFont="1" applyFill="1" applyBorder="1" applyAlignment="1">
      <alignment horizontal="left" vertical="center" wrapText="1"/>
    </xf>
    <xf numFmtId="0" fontId="6" fillId="0" borderId="24" xfId="3" applyFont="1" applyFill="1" applyBorder="1"/>
    <xf numFmtId="0" fontId="6" fillId="0" borderId="25" xfId="3" applyFont="1" applyFill="1" applyBorder="1"/>
    <xf numFmtId="0" fontId="11" fillId="0" borderId="62" xfId="0" applyFont="1" applyFill="1" applyBorder="1" applyAlignment="1">
      <alignment horizontal="left" vertical="center" wrapText="1"/>
    </xf>
    <xf numFmtId="168" fontId="5" fillId="0" borderId="53" xfId="3" applyNumberFormat="1" applyFont="1" applyFill="1" applyBorder="1" applyAlignment="1">
      <alignment horizontal="center" vertical="center" wrapText="1"/>
    </xf>
    <xf numFmtId="168" fontId="5" fillId="0" borderId="5" xfId="3" applyNumberFormat="1" applyFont="1" applyFill="1" applyBorder="1" applyAlignment="1">
      <alignment horizontal="center" vertical="center" wrapText="1"/>
    </xf>
    <xf numFmtId="0" fontId="25" fillId="0" borderId="5" xfId="0" applyFont="1" applyFill="1" applyBorder="1" applyAlignment="1">
      <alignment horizontal="left" vertical="center" wrapText="1"/>
    </xf>
    <xf numFmtId="0" fontId="11" fillId="0" borderId="23" xfId="1" applyFont="1" applyFill="1" applyBorder="1" applyAlignment="1">
      <alignment horizontal="center" vertical="top"/>
    </xf>
    <xf numFmtId="0" fontId="11" fillId="0" borderId="19" xfId="1" applyFont="1" applyFill="1" applyBorder="1" applyAlignment="1">
      <alignment horizontal="center" vertical="top" wrapText="1"/>
    </xf>
    <xf numFmtId="0" fontId="11" fillId="0" borderId="0" xfId="1" applyFont="1" applyFill="1" applyBorder="1" applyAlignment="1">
      <alignment horizontal="center" vertical="top" wrapText="1"/>
    </xf>
    <xf numFmtId="0" fontId="11" fillId="0" borderId="9" xfId="1" applyFont="1" applyFill="1" applyBorder="1" applyAlignment="1">
      <alignment horizontal="center" vertical="top" wrapText="1"/>
    </xf>
    <xf numFmtId="0" fontId="11" fillId="0" borderId="23" xfId="1" applyFont="1" applyFill="1" applyBorder="1" applyAlignment="1">
      <alignment horizontal="center" vertical="top" wrapText="1"/>
    </xf>
    <xf numFmtId="0" fontId="10" fillId="0" borderId="0" xfId="1" applyFont="1" applyFill="1" applyBorder="1" applyAlignment="1">
      <alignment horizontal="center" vertical="top" wrapText="1"/>
    </xf>
    <xf numFmtId="0" fontId="10" fillId="0" borderId="9" xfId="1" applyFont="1" applyFill="1" applyBorder="1" applyAlignment="1">
      <alignment horizontal="center" vertical="top" wrapText="1"/>
    </xf>
    <xf numFmtId="0" fontId="10" fillId="0" borderId="19" xfId="1" applyFont="1" applyFill="1" applyBorder="1" applyAlignment="1">
      <alignment horizontal="center" vertical="top" wrapText="1"/>
    </xf>
    <xf numFmtId="0" fontId="5" fillId="2" borderId="5" xfId="3" applyFont="1" applyFill="1" applyBorder="1" applyAlignment="1">
      <alignment horizontal="center" vertical="top" wrapText="1"/>
    </xf>
    <xf numFmtId="0" fontId="11" fillId="0" borderId="9" xfId="1" applyFont="1" applyFill="1" applyBorder="1" applyAlignment="1">
      <alignment horizontal="center" vertical="top"/>
    </xf>
    <xf numFmtId="0" fontId="10" fillId="0" borderId="23" xfId="1" applyFont="1" applyFill="1" applyBorder="1" applyAlignment="1">
      <alignment horizontal="center" vertical="top" wrapText="1"/>
    </xf>
    <xf numFmtId="0" fontId="5" fillId="2" borderId="5" xfId="3" applyFont="1" applyFill="1" applyBorder="1" applyAlignment="1">
      <alignment horizontal="center" vertical="center" wrapText="1"/>
    </xf>
    <xf numFmtId="0" fontId="6" fillId="0" borderId="51" xfId="3" applyFont="1" applyFill="1" applyBorder="1" applyAlignment="1">
      <alignment horizontal="center"/>
    </xf>
    <xf numFmtId="0" fontId="10" fillId="0" borderId="7" xfId="1" applyFont="1" applyFill="1" applyBorder="1" applyAlignment="1">
      <alignment horizontal="center" vertical="top" wrapText="1"/>
    </xf>
    <xf numFmtId="0" fontId="10" fillId="0" borderId="15" xfId="1" applyFont="1" applyFill="1" applyBorder="1" applyAlignment="1">
      <alignment horizontal="center" vertical="top" wrapText="1"/>
    </xf>
    <xf numFmtId="0" fontId="10" fillId="0" borderId="1" xfId="1" applyFont="1" applyFill="1" applyBorder="1" applyAlignment="1">
      <alignment horizontal="center" vertical="top" wrapText="1"/>
    </xf>
    <xf numFmtId="0" fontId="10" fillId="0" borderId="19" xfId="1" applyFont="1" applyFill="1" applyBorder="1" applyAlignment="1">
      <alignment horizontal="center" vertical="center" wrapText="1"/>
    </xf>
    <xf numFmtId="0" fontId="10" fillId="0" borderId="9" xfId="1" applyFont="1" applyFill="1" applyBorder="1" applyAlignment="1">
      <alignment horizontal="center" vertical="center" wrapText="1"/>
    </xf>
    <xf numFmtId="0" fontId="10" fillId="0" borderId="4" xfId="0" applyFont="1" applyFill="1" applyBorder="1" applyAlignment="1">
      <alignment horizontal="center" vertical="top" wrapText="1"/>
    </xf>
    <xf numFmtId="0" fontId="10" fillId="0" borderId="0" xfId="0" applyFont="1" applyFill="1" applyBorder="1" applyAlignment="1">
      <alignment horizontal="center" vertical="top" wrapText="1"/>
    </xf>
    <xf numFmtId="0" fontId="10" fillId="0" borderId="23" xfId="0" applyFont="1" applyFill="1" applyBorder="1" applyAlignment="1">
      <alignment horizontal="center" vertical="top" wrapText="1"/>
    </xf>
    <xf numFmtId="0" fontId="10" fillId="0" borderId="5" xfId="0" applyFont="1" applyFill="1" applyBorder="1" applyAlignment="1">
      <alignment horizontal="center" vertical="top" wrapText="1"/>
    </xf>
    <xf numFmtId="0" fontId="11" fillId="0" borderId="51" xfId="1" applyFont="1" applyFill="1" applyBorder="1" applyAlignment="1">
      <alignment horizontal="center" vertical="top"/>
    </xf>
    <xf numFmtId="0" fontId="11" fillId="0" borderId="15" xfId="1" applyFont="1" applyFill="1" applyBorder="1" applyAlignment="1">
      <alignment horizontal="center" vertical="top"/>
    </xf>
    <xf numFmtId="0" fontId="11" fillId="0" borderId="0" xfId="1" applyFont="1" applyFill="1" applyBorder="1" applyAlignment="1">
      <alignment horizontal="center" vertical="top"/>
    </xf>
    <xf numFmtId="0" fontId="24" fillId="0" borderId="23" xfId="3" applyFont="1" applyFill="1" applyBorder="1" applyAlignment="1">
      <alignment horizontal="center"/>
    </xf>
    <xf numFmtId="0" fontId="5" fillId="2" borderId="15" xfId="3" applyFont="1" applyFill="1" applyBorder="1" applyAlignment="1">
      <alignment horizontal="center" vertical="center" wrapText="1"/>
    </xf>
    <xf numFmtId="0" fontId="10" fillId="0" borderId="51" xfId="3" applyFont="1" applyFill="1" applyBorder="1" applyAlignment="1">
      <alignment horizontal="center"/>
    </xf>
    <xf numFmtId="0" fontId="6" fillId="0" borderId="51" xfId="3" applyFont="1" applyFill="1" applyBorder="1" applyAlignment="1">
      <alignment horizontal="center" wrapText="1"/>
    </xf>
    <xf numFmtId="0" fontId="11" fillId="0" borderId="39" xfId="0" applyFont="1" applyFill="1" applyBorder="1" applyAlignment="1">
      <alignment horizontal="center" wrapText="1"/>
    </xf>
    <xf numFmtId="0" fontId="10" fillId="0" borderId="51" xfId="3" applyFont="1" applyFill="1" applyBorder="1" applyAlignment="1">
      <alignment horizontal="center" wrapText="1"/>
    </xf>
    <xf numFmtId="0" fontId="10" fillId="0" borderId="39" xfId="0" applyFont="1" applyFill="1" applyBorder="1" applyAlignment="1">
      <alignment horizontal="center" vertical="top" wrapText="1"/>
    </xf>
    <xf numFmtId="0" fontId="10" fillId="0" borderId="0" xfId="3" applyFont="1" applyFill="1" applyBorder="1" applyAlignment="1">
      <alignment horizontal="center" wrapText="1"/>
    </xf>
    <xf numFmtId="0" fontId="6" fillId="0" borderId="51" xfId="3" applyFont="1" applyBorder="1" applyAlignment="1">
      <alignment horizontal="center"/>
    </xf>
    <xf numFmtId="0" fontId="6" fillId="0" borderId="51" xfId="3" applyFont="1" applyFill="1" applyBorder="1" applyAlignment="1">
      <alignment horizontal="center" vertical="center"/>
    </xf>
    <xf numFmtId="0" fontId="6" fillId="0" borderId="50" xfId="3" applyFont="1" applyFill="1" applyBorder="1" applyAlignment="1">
      <alignment horizontal="center" vertical="center"/>
    </xf>
    <xf numFmtId="0" fontId="6" fillId="0" borderId="50" xfId="3" applyFont="1" applyFill="1" applyBorder="1" applyAlignment="1">
      <alignment horizontal="center"/>
    </xf>
    <xf numFmtId="0" fontId="24" fillId="0" borderId="0" xfId="3" applyFont="1" applyFill="1" applyBorder="1" applyAlignment="1">
      <alignment horizontal="center"/>
    </xf>
    <xf numFmtId="0" fontId="6" fillId="0" borderId="0" xfId="3" applyFont="1" applyAlignment="1">
      <alignment horizontal="center"/>
    </xf>
    <xf numFmtId="0" fontId="11" fillId="2" borderId="0" xfId="1" applyFont="1" applyFill="1" applyBorder="1" applyAlignment="1">
      <alignment horizontal="center" vertical="top" wrapText="1"/>
    </xf>
    <xf numFmtId="165" fontId="11" fillId="0" borderId="45" xfId="1" applyNumberFormat="1" applyFont="1" applyFill="1" applyBorder="1" applyAlignment="1">
      <alignment horizontal="left" vertical="top" shrinkToFit="1"/>
    </xf>
    <xf numFmtId="0" fontId="10" fillId="0" borderId="45" xfId="1" applyFont="1" applyFill="1" applyBorder="1" applyAlignment="1">
      <alignment horizontal="left" vertical="top" wrapText="1"/>
    </xf>
    <xf numFmtId="0" fontId="10" fillId="0" borderId="62" xfId="1" applyFont="1" applyFill="1" applyBorder="1" applyAlignment="1">
      <alignment horizontal="left" vertical="top" wrapText="1"/>
    </xf>
    <xf numFmtId="0" fontId="11" fillId="0" borderId="39" xfId="0" applyFont="1" applyFill="1" applyBorder="1" applyAlignment="1">
      <alignment horizontal="center" vertical="center" wrapText="1"/>
    </xf>
    <xf numFmtId="1" fontId="6" fillId="0" borderId="51" xfId="3" applyNumberFormat="1" applyFont="1" applyFill="1" applyBorder="1" applyAlignment="1">
      <alignment horizontal="center" vertical="top"/>
    </xf>
    <xf numFmtId="0" fontId="10" fillId="0" borderId="50" xfId="1" applyFont="1" applyFill="1" applyBorder="1" applyAlignment="1">
      <alignment horizontal="center" vertical="top" wrapText="1"/>
    </xf>
    <xf numFmtId="0" fontId="10" fillId="0" borderId="51" xfId="1" applyFont="1" applyFill="1" applyBorder="1" applyAlignment="1">
      <alignment vertical="top" wrapText="1"/>
    </xf>
    <xf numFmtId="1" fontId="11" fillId="0" borderId="15" xfId="0" applyNumberFormat="1" applyFont="1" applyFill="1" applyBorder="1" applyAlignment="1">
      <alignment horizontal="center" vertical="top"/>
    </xf>
    <xf numFmtId="1" fontId="11" fillId="0" borderId="0" xfId="0" applyNumberFormat="1" applyFont="1" applyFill="1" applyBorder="1" applyAlignment="1">
      <alignment horizontal="center" vertical="center"/>
    </xf>
    <xf numFmtId="0" fontId="5" fillId="2" borderId="19" xfId="0" applyFont="1" applyFill="1" applyBorder="1" applyAlignment="1">
      <alignment horizontal="center" vertical="center" wrapText="1"/>
    </xf>
    <xf numFmtId="0" fontId="11" fillId="0" borderId="0" xfId="0" applyFont="1" applyFill="1" applyBorder="1" applyAlignment="1">
      <alignment horizontal="center" vertical="top"/>
    </xf>
    <xf numFmtId="0" fontId="5" fillId="2" borderId="5" xfId="0" applyFont="1" applyFill="1" applyBorder="1" applyAlignment="1">
      <alignment horizontal="center" vertical="center"/>
    </xf>
    <xf numFmtId="0" fontId="5" fillId="2" borderId="5" xfId="0" applyFont="1" applyFill="1" applyBorder="1" applyAlignment="1">
      <alignment horizontal="center" vertical="center" wrapText="1"/>
    </xf>
    <xf numFmtId="0" fontId="5" fillId="2" borderId="19" xfId="1" applyFont="1" applyFill="1" applyBorder="1" applyAlignment="1">
      <alignment horizontal="center" vertical="center"/>
    </xf>
    <xf numFmtId="0" fontId="5" fillId="2" borderId="20" xfId="1" applyFont="1" applyFill="1" applyBorder="1" applyAlignment="1">
      <alignment horizontal="center" vertical="center" wrapText="1"/>
    </xf>
    <xf numFmtId="0" fontId="5" fillId="2" borderId="23" xfId="0" applyFont="1" applyFill="1" applyBorder="1" applyAlignment="1">
      <alignment horizontal="center" vertical="center"/>
    </xf>
    <xf numFmtId="0" fontId="5" fillId="2" borderId="23" xfId="0" applyFont="1" applyFill="1" applyBorder="1" applyAlignment="1">
      <alignment horizontal="center" vertical="center" wrapText="1"/>
    </xf>
    <xf numFmtId="1" fontId="11" fillId="0" borderId="7" xfId="0" applyNumberFormat="1" applyFont="1" applyFill="1" applyBorder="1" applyAlignment="1">
      <alignment horizontal="center" vertical="top"/>
    </xf>
    <xf numFmtId="0" fontId="11" fillId="0" borderId="20" xfId="0" applyFont="1" applyFill="1" applyBorder="1" applyAlignment="1">
      <alignment horizontal="center" vertical="center" wrapText="1"/>
    </xf>
    <xf numFmtId="1" fontId="11" fillId="0" borderId="51" xfId="0" applyNumberFormat="1" applyFont="1" applyFill="1" applyBorder="1" applyAlignment="1">
      <alignment horizontal="center" vertical="top"/>
    </xf>
    <xf numFmtId="0" fontId="11" fillId="0" borderId="50"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11" fillId="0" borderId="51"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5" fillId="0" borderId="19" xfId="3" applyFont="1" applyFill="1" applyBorder="1" applyAlignment="1">
      <alignment horizontal="center" vertical="top"/>
    </xf>
    <xf numFmtId="0" fontId="5" fillId="0" borderId="19" xfId="3" applyFont="1" applyFill="1" applyBorder="1" applyAlignment="1">
      <alignment horizontal="center" vertical="top" wrapText="1"/>
    </xf>
    <xf numFmtId="0" fontId="10" fillId="0" borderId="23" xfId="1" applyFont="1" applyFill="1" applyBorder="1" applyAlignment="1">
      <alignment horizontal="center" vertical="top"/>
    </xf>
    <xf numFmtId="0" fontId="5" fillId="2" borderId="25" xfId="3" applyFont="1" applyFill="1" applyBorder="1" applyAlignment="1">
      <alignment horizontal="center" vertical="center"/>
    </xf>
    <xf numFmtId="1" fontId="11" fillId="0" borderId="23" xfId="0" applyNumberFormat="1" applyFont="1" applyFill="1" applyBorder="1" applyAlignment="1">
      <alignment horizontal="center" vertical="top"/>
    </xf>
    <xf numFmtId="0" fontId="11" fillId="0" borderId="23"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1" fillId="0" borderId="53" xfId="0" applyFont="1" applyFill="1" applyBorder="1" applyAlignment="1">
      <alignment horizontal="center" vertical="center" wrapText="1"/>
    </xf>
    <xf numFmtId="0" fontId="11" fillId="0" borderId="9" xfId="0" applyFont="1" applyFill="1" applyBorder="1" applyAlignment="1">
      <alignment horizontal="center" vertical="center" wrapText="1"/>
    </xf>
    <xf numFmtId="1" fontId="11" fillId="0" borderId="0" xfId="0" applyNumberFormat="1" applyFont="1" applyFill="1" applyBorder="1" applyAlignment="1">
      <alignment horizontal="center" vertical="top"/>
    </xf>
    <xf numFmtId="0" fontId="11" fillId="0" borderId="51" xfId="0" applyFont="1" applyFill="1" applyBorder="1" applyAlignment="1">
      <alignment horizontal="center" vertical="top" wrapText="1"/>
    </xf>
    <xf numFmtId="0" fontId="10" fillId="0" borderId="51" xfId="0" applyFont="1" applyFill="1" applyBorder="1" applyAlignment="1">
      <alignment horizontal="center" vertical="top" wrapText="1"/>
    </xf>
    <xf numFmtId="1" fontId="11" fillId="0" borderId="62" xfId="0" applyNumberFormat="1" applyFont="1" applyFill="1" applyBorder="1" applyAlignment="1">
      <alignment horizontal="center" vertical="top"/>
    </xf>
    <xf numFmtId="0" fontId="5" fillId="0" borderId="5" xfId="3" applyFont="1" applyFill="1" applyBorder="1" applyAlignment="1">
      <alignment horizontal="center" vertical="center"/>
    </xf>
    <xf numFmtId="0" fontId="5" fillId="0" borderId="5" xfId="3" applyFont="1" applyFill="1" applyBorder="1" applyAlignment="1">
      <alignment horizontal="center" vertical="center" wrapText="1"/>
    </xf>
    <xf numFmtId="1" fontId="11" fillId="0" borderId="5" xfId="0" applyNumberFormat="1" applyFont="1" applyFill="1" applyBorder="1" applyAlignment="1">
      <alignment horizontal="center" vertical="top"/>
    </xf>
    <xf numFmtId="0" fontId="11" fillId="0" borderId="5" xfId="0" applyFont="1" applyFill="1" applyBorder="1" applyAlignment="1">
      <alignment horizontal="center" vertical="center" wrapText="1"/>
    </xf>
    <xf numFmtId="0" fontId="5" fillId="0" borderId="15" xfId="3" applyFont="1" applyFill="1" applyBorder="1" applyAlignment="1">
      <alignment horizontal="center" vertical="center" wrapText="1"/>
    </xf>
    <xf numFmtId="0" fontId="24" fillId="0" borderId="0" xfId="3" applyFont="1" applyBorder="1" applyAlignment="1">
      <alignment horizontal="center"/>
    </xf>
    <xf numFmtId="0" fontId="6" fillId="0" borderId="0" xfId="3" applyFont="1" applyFill="1" applyBorder="1" applyAlignment="1">
      <alignment horizontal="center" vertical="top"/>
    </xf>
    <xf numFmtId="1" fontId="6" fillId="0" borderId="50" xfId="3" applyNumberFormat="1" applyFont="1" applyFill="1" applyBorder="1" applyAlignment="1">
      <alignment horizontal="center" vertical="top"/>
    </xf>
    <xf numFmtId="0" fontId="6" fillId="0" borderId="0" xfId="3" applyFont="1" applyFill="1" applyBorder="1" applyAlignment="1">
      <alignment horizontal="center" vertical="center"/>
    </xf>
    <xf numFmtId="0" fontId="6" fillId="0" borderId="0" xfId="3" applyFont="1" applyBorder="1" applyAlignment="1">
      <alignment horizontal="center"/>
    </xf>
    <xf numFmtId="0" fontId="5" fillId="0" borderId="45" xfId="0" applyFont="1" applyBorder="1" applyAlignment="1">
      <alignment wrapText="1"/>
    </xf>
    <xf numFmtId="0" fontId="5" fillId="2" borderId="64" xfId="1" applyFont="1" applyFill="1" applyBorder="1" applyAlignment="1">
      <alignment horizontal="center" vertical="center" wrapText="1"/>
    </xf>
    <xf numFmtId="0" fontId="5" fillId="2" borderId="65" xfId="1" applyFont="1" applyFill="1" applyBorder="1" applyAlignment="1">
      <alignment horizontal="center" vertical="center" wrapText="1"/>
    </xf>
    <xf numFmtId="0" fontId="10" fillId="0" borderId="51" xfId="7" applyFont="1" applyBorder="1"/>
    <xf numFmtId="0" fontId="10" fillId="0" borderId="53" xfId="0" applyFont="1" applyFill="1" applyBorder="1" applyAlignment="1">
      <alignment horizontal="left" vertical="top" wrapText="1"/>
    </xf>
    <xf numFmtId="0" fontId="10" fillId="0" borderId="50" xfId="0" applyFont="1" applyFill="1" applyBorder="1" applyAlignment="1">
      <alignment horizontal="left" vertical="top" wrapText="1"/>
    </xf>
    <xf numFmtId="0" fontId="10" fillId="0" borderId="24" xfId="0" applyFont="1" applyFill="1" applyBorder="1" applyAlignment="1">
      <alignment horizontal="left" vertical="top" wrapText="1"/>
    </xf>
    <xf numFmtId="0" fontId="10" fillId="0" borderId="25" xfId="0" applyFont="1" applyFill="1" applyBorder="1" applyAlignment="1">
      <alignment horizontal="left" vertical="top" wrapText="1"/>
    </xf>
    <xf numFmtId="0" fontId="10" fillId="0" borderId="5" xfId="0" applyFont="1" applyFill="1" applyBorder="1" applyAlignment="1">
      <alignment horizontal="left" vertical="top" wrapText="1"/>
    </xf>
    <xf numFmtId="0" fontId="5" fillId="3" borderId="24" xfId="0" applyFont="1" applyFill="1" applyBorder="1" applyAlignment="1">
      <alignment horizontal="left" vertical="top" wrapText="1"/>
    </xf>
    <xf numFmtId="0" fontId="5" fillId="3" borderId="23" xfId="0" applyFont="1" applyFill="1" applyBorder="1" applyAlignment="1">
      <alignment horizontal="left" vertical="top" wrapText="1"/>
    </xf>
    <xf numFmtId="0" fontId="5" fillId="3" borderId="25" xfId="0" applyFont="1" applyFill="1" applyBorder="1" applyAlignment="1">
      <alignment horizontal="left" vertical="top" wrapText="1"/>
    </xf>
    <xf numFmtId="0" fontId="5" fillId="2" borderId="54" xfId="1" applyFont="1" applyFill="1" applyBorder="1" applyAlignment="1">
      <alignment horizontal="left" vertical="top" wrapText="1"/>
    </xf>
    <xf numFmtId="0" fontId="5" fillId="2" borderId="3" xfId="1" applyFont="1" applyFill="1" applyBorder="1" applyAlignment="1">
      <alignment horizontal="left" vertical="top" wrapText="1"/>
    </xf>
    <xf numFmtId="0" fontId="5" fillId="2" borderId="33" xfId="1" applyFont="1" applyFill="1" applyBorder="1" applyAlignment="1">
      <alignment horizontal="left" vertical="top" wrapText="1"/>
    </xf>
    <xf numFmtId="0" fontId="5" fillId="2" borderId="37" xfId="1" applyFont="1" applyFill="1" applyBorder="1" applyAlignment="1">
      <alignment horizontal="left" vertical="top" wrapText="1"/>
    </xf>
    <xf numFmtId="0" fontId="5" fillId="2" borderId="14" xfId="1" applyFont="1" applyFill="1" applyBorder="1" applyAlignment="1">
      <alignment horizontal="left" vertical="top" wrapText="1"/>
    </xf>
    <xf numFmtId="0" fontId="5" fillId="2" borderId="32" xfId="1" applyFont="1" applyFill="1" applyBorder="1" applyAlignment="1">
      <alignment horizontal="left" vertical="top" wrapText="1"/>
    </xf>
    <xf numFmtId="0" fontId="10" fillId="0" borderId="16" xfId="1" applyFont="1" applyFill="1" applyBorder="1" applyAlignment="1">
      <alignment horizontal="left" vertical="top" wrapText="1"/>
    </xf>
    <xf numFmtId="0" fontId="10" fillId="0" borderId="20" xfId="1" applyFont="1" applyFill="1" applyBorder="1" applyAlignment="1">
      <alignment horizontal="left" vertical="top" wrapText="1"/>
    </xf>
    <xf numFmtId="0" fontId="10" fillId="0" borderId="18" xfId="1" applyFont="1" applyFill="1" applyBorder="1" applyAlignment="1">
      <alignment horizontal="left" vertical="top" wrapText="1"/>
    </xf>
    <xf numFmtId="0" fontId="10" fillId="0" borderId="22" xfId="1" applyFont="1" applyFill="1" applyBorder="1" applyAlignment="1">
      <alignment horizontal="left" vertical="top" wrapText="1"/>
    </xf>
    <xf numFmtId="0" fontId="5" fillId="2" borderId="59" xfId="1" applyFont="1" applyFill="1" applyBorder="1" applyAlignment="1">
      <alignment horizontal="left" vertical="top" wrapText="1"/>
    </xf>
    <xf numFmtId="0" fontId="5" fillId="2" borderId="0" xfId="1" applyFont="1" applyFill="1" applyBorder="1" applyAlignment="1">
      <alignment horizontal="left" vertical="top" wrapText="1"/>
    </xf>
    <xf numFmtId="0" fontId="5" fillId="2" borderId="12" xfId="1" applyFont="1" applyFill="1" applyBorder="1" applyAlignment="1">
      <alignment horizontal="left" vertical="top" wrapText="1"/>
    </xf>
    <xf numFmtId="0" fontId="5" fillId="2" borderId="42" xfId="1" applyFont="1" applyFill="1" applyBorder="1" applyAlignment="1">
      <alignment horizontal="left" vertical="top" wrapText="1"/>
    </xf>
    <xf numFmtId="0" fontId="5" fillId="2" borderId="38" xfId="1" applyFont="1" applyFill="1" applyBorder="1" applyAlignment="1">
      <alignment horizontal="left" vertical="top" wrapText="1"/>
    </xf>
    <xf numFmtId="0" fontId="5" fillId="2" borderId="50" xfId="1" applyFont="1" applyFill="1" applyBorder="1" applyAlignment="1">
      <alignment horizontal="left" vertical="top" wrapText="1"/>
    </xf>
    <xf numFmtId="0" fontId="5" fillId="2" borderId="11" xfId="1" applyFont="1" applyFill="1" applyBorder="1" applyAlignment="1">
      <alignment horizontal="left" vertical="top" wrapText="1"/>
    </xf>
    <xf numFmtId="0" fontId="10" fillId="0" borderId="2" xfId="1" applyFont="1" applyFill="1" applyBorder="1" applyAlignment="1">
      <alignment horizontal="left" vertical="top" wrapText="1"/>
    </xf>
    <xf numFmtId="0" fontId="10" fillId="0" borderId="4" xfId="1" applyFont="1" applyFill="1" applyBorder="1" applyAlignment="1">
      <alignment horizontal="left" vertical="top" wrapText="1"/>
    </xf>
    <xf numFmtId="0" fontId="5" fillId="2" borderId="24" xfId="0" applyFont="1" applyFill="1" applyBorder="1" applyAlignment="1">
      <alignment horizontal="left" vertical="center" wrapText="1"/>
    </xf>
    <xf numFmtId="0" fontId="5" fillId="2" borderId="23" xfId="0" applyFont="1" applyFill="1" applyBorder="1" applyAlignment="1">
      <alignment horizontal="left" vertical="center" wrapText="1"/>
    </xf>
    <xf numFmtId="0" fontId="5" fillId="2" borderId="25" xfId="0" applyFont="1" applyFill="1" applyBorder="1" applyAlignment="1">
      <alignment horizontal="left" vertical="center" wrapText="1"/>
    </xf>
    <xf numFmtId="0" fontId="5" fillId="2" borderId="24" xfId="1" applyFont="1" applyFill="1" applyBorder="1" applyAlignment="1">
      <alignment horizontal="center" vertical="center" wrapText="1"/>
    </xf>
    <xf numFmtId="0" fontId="5" fillId="2" borderId="25" xfId="1" applyFont="1" applyFill="1" applyBorder="1" applyAlignment="1">
      <alignment horizontal="center" vertical="center" wrapText="1"/>
    </xf>
    <xf numFmtId="0" fontId="11" fillId="2" borderId="16" xfId="1" applyFont="1" applyFill="1" applyBorder="1" applyAlignment="1">
      <alignment horizontal="center" vertical="top" wrapText="1"/>
    </xf>
    <xf numFmtId="0" fontId="11" fillId="2" borderId="19" xfId="1" applyFont="1" applyFill="1" applyBorder="1" applyAlignment="1">
      <alignment horizontal="center" vertical="top" wrapText="1"/>
    </xf>
    <xf numFmtId="0" fontId="11" fillId="2" borderId="20" xfId="1" applyFont="1" applyFill="1" applyBorder="1" applyAlignment="1">
      <alignment horizontal="center" vertical="top" wrapText="1"/>
    </xf>
    <xf numFmtId="0" fontId="5" fillId="2" borderId="24" xfId="3" applyFont="1" applyFill="1" applyBorder="1" applyAlignment="1">
      <alignment horizontal="left" vertical="top" wrapText="1"/>
    </xf>
    <xf numFmtId="0" fontId="5" fillId="2" borderId="23" xfId="3" applyFont="1" applyFill="1" applyBorder="1" applyAlignment="1">
      <alignment horizontal="left" vertical="top" wrapText="1"/>
    </xf>
    <xf numFmtId="0" fontId="5" fillId="2" borderId="25" xfId="3" applyFont="1" applyFill="1" applyBorder="1" applyAlignment="1">
      <alignment horizontal="left" vertical="top" wrapText="1"/>
    </xf>
    <xf numFmtId="0" fontId="5" fillId="2" borderId="24" xfId="3" applyFont="1" applyFill="1" applyBorder="1" applyAlignment="1">
      <alignment horizontal="left" vertical="center" wrapText="1"/>
    </xf>
    <xf numFmtId="0" fontId="5" fillId="2" borderId="23" xfId="3" applyFont="1" applyFill="1" applyBorder="1" applyAlignment="1">
      <alignment horizontal="left" vertical="center" wrapText="1"/>
    </xf>
    <xf numFmtId="0" fontId="5" fillId="2" borderId="25" xfId="3" applyFont="1" applyFill="1" applyBorder="1" applyAlignment="1">
      <alignment horizontal="left" vertical="center" wrapText="1"/>
    </xf>
    <xf numFmtId="0" fontId="10" fillId="0" borderId="53" xfId="1" applyFont="1" applyFill="1" applyBorder="1" applyAlignment="1">
      <alignment horizontal="left" vertical="top" wrapText="1"/>
    </xf>
    <xf numFmtId="0" fontId="10" fillId="0" borderId="50" xfId="1" applyFont="1" applyFill="1" applyBorder="1" applyAlignment="1">
      <alignment horizontal="left" vertical="top" wrapText="1"/>
    </xf>
    <xf numFmtId="0" fontId="10" fillId="2" borderId="3" xfId="1" applyFont="1" applyFill="1" applyBorder="1" applyAlignment="1">
      <alignment vertical="top" wrapText="1"/>
    </xf>
    <xf numFmtId="0" fontId="5" fillId="2" borderId="24" xfId="1" applyFont="1" applyFill="1" applyBorder="1" applyAlignment="1">
      <alignment horizontal="left" vertical="top" wrapText="1"/>
    </xf>
    <xf numFmtId="0" fontId="5" fillId="2" borderId="23" xfId="1" applyFont="1" applyFill="1" applyBorder="1" applyAlignment="1">
      <alignment horizontal="left" vertical="top" wrapText="1"/>
    </xf>
    <xf numFmtId="0" fontId="5" fillId="2" borderId="25" xfId="1" applyFont="1" applyFill="1" applyBorder="1" applyAlignment="1">
      <alignment horizontal="left" vertical="top" wrapText="1"/>
    </xf>
    <xf numFmtId="0" fontId="5" fillId="0" borderId="23" xfId="3" applyFont="1" applyFill="1" applyBorder="1" applyAlignment="1">
      <alignment horizontal="left" vertical="top" wrapText="1"/>
    </xf>
    <xf numFmtId="0" fontId="5" fillId="2" borderId="53" xfId="1" applyFont="1" applyFill="1" applyBorder="1" applyAlignment="1">
      <alignment horizontal="left" vertical="top" wrapText="1"/>
    </xf>
    <xf numFmtId="0" fontId="10" fillId="2" borderId="14" xfId="1" applyFont="1" applyFill="1" applyBorder="1" applyAlignment="1">
      <alignment vertical="top" wrapText="1"/>
    </xf>
    <xf numFmtId="0" fontId="11" fillId="0" borderId="24" xfId="1" applyFont="1" applyFill="1" applyBorder="1" applyAlignment="1">
      <alignment horizontal="left" vertical="top" wrapText="1"/>
    </xf>
    <xf numFmtId="0" fontId="11" fillId="0" borderId="25" xfId="1" applyFont="1" applyFill="1" applyBorder="1" applyAlignment="1">
      <alignment horizontal="left" vertical="top" wrapText="1"/>
    </xf>
    <xf numFmtId="0" fontId="5" fillId="2" borderId="36" xfId="1" applyFont="1" applyFill="1" applyBorder="1" applyAlignment="1">
      <alignment horizontal="center" vertical="center" wrapText="1"/>
    </xf>
    <xf numFmtId="0" fontId="5" fillId="2" borderId="27" xfId="1" applyFont="1" applyFill="1" applyBorder="1" applyAlignment="1">
      <alignment horizontal="center" vertical="center" wrapText="1"/>
    </xf>
    <xf numFmtId="0" fontId="5" fillId="2" borderId="28" xfId="1" applyFont="1" applyFill="1" applyBorder="1" applyAlignment="1">
      <alignment horizontal="center" vertical="center" wrapText="1"/>
    </xf>
    <xf numFmtId="0" fontId="5" fillId="2" borderId="24" xfId="1" applyFont="1" applyFill="1" applyBorder="1" applyAlignment="1">
      <alignment horizontal="center" vertical="top" wrapText="1"/>
    </xf>
    <xf numFmtId="0" fontId="5" fillId="2" borderId="23" xfId="1" applyFont="1" applyFill="1" applyBorder="1" applyAlignment="1">
      <alignment horizontal="center" vertical="top" wrapText="1"/>
    </xf>
    <xf numFmtId="0" fontId="5" fillId="2" borderId="25" xfId="1" applyFont="1" applyFill="1" applyBorder="1" applyAlignment="1">
      <alignment horizontal="center" vertical="top" wrapText="1"/>
    </xf>
    <xf numFmtId="0" fontId="10" fillId="2" borderId="14" xfId="1" applyFont="1" applyFill="1" applyBorder="1" applyAlignment="1">
      <alignment horizontal="left" vertical="top" wrapText="1"/>
    </xf>
    <xf numFmtId="0" fontId="10" fillId="0" borderId="16" xfId="1" applyFont="1" applyFill="1" applyBorder="1" applyAlignment="1">
      <alignment horizontal="left" vertical="top" wrapText="1" indent="1"/>
    </xf>
    <xf numFmtId="0" fontId="10" fillId="0" borderId="20" xfId="1" applyFont="1" applyFill="1" applyBorder="1" applyAlignment="1">
      <alignment horizontal="left" vertical="top" wrapText="1" indent="1"/>
    </xf>
    <xf numFmtId="0" fontId="10" fillId="0" borderId="26" xfId="1" applyFont="1" applyFill="1" applyBorder="1" applyAlignment="1">
      <alignment horizontal="left" vertical="top" wrapText="1"/>
    </xf>
    <xf numFmtId="0" fontId="10" fillId="0" borderId="28" xfId="1" applyFont="1" applyFill="1" applyBorder="1" applyAlignment="1">
      <alignment horizontal="left" vertical="top" wrapText="1"/>
    </xf>
    <xf numFmtId="0" fontId="5" fillId="0" borderId="24" xfId="3" applyFont="1" applyFill="1" applyBorder="1" applyAlignment="1">
      <alignment horizontal="left" vertical="top" wrapText="1"/>
    </xf>
    <xf numFmtId="0" fontId="5" fillId="2" borderId="23" xfId="1" applyFont="1" applyFill="1" applyBorder="1" applyAlignment="1">
      <alignment horizontal="center" vertical="center" wrapText="1"/>
    </xf>
    <xf numFmtId="0" fontId="5" fillId="2" borderId="5" xfId="3" applyFont="1" applyFill="1" applyBorder="1" applyAlignment="1">
      <alignment horizontal="left" vertical="center" wrapText="1"/>
    </xf>
    <xf numFmtId="1" fontId="11" fillId="0" borderId="53" xfId="1" applyNumberFormat="1" applyFont="1" applyFill="1" applyBorder="1" applyAlignment="1">
      <alignment horizontal="right" vertical="top" shrinkToFit="1"/>
    </xf>
    <xf numFmtId="1" fontId="11" fillId="0" borderId="50" xfId="1" applyNumberFormat="1" applyFont="1" applyFill="1" applyBorder="1" applyAlignment="1">
      <alignment horizontal="right" vertical="top" shrinkToFit="1"/>
    </xf>
    <xf numFmtId="0" fontId="5" fillId="0" borderId="24" xfId="1" applyFont="1" applyFill="1" applyBorder="1" applyAlignment="1">
      <alignment horizontal="left" vertical="top" wrapText="1"/>
    </xf>
    <xf numFmtId="0" fontId="5" fillId="0" borderId="23" xfId="1" applyFont="1" applyFill="1" applyBorder="1" applyAlignment="1">
      <alignment horizontal="left" vertical="top" wrapText="1"/>
    </xf>
    <xf numFmtId="0" fontId="5" fillId="0" borderId="25" xfId="1" applyFont="1" applyFill="1" applyBorder="1" applyAlignment="1">
      <alignment horizontal="left" vertical="top" wrapText="1"/>
    </xf>
    <xf numFmtId="0" fontId="10" fillId="0" borderId="63" xfId="1" applyFont="1" applyFill="1" applyBorder="1" applyAlignment="1">
      <alignment horizontal="left" vertical="top" wrapText="1"/>
    </xf>
    <xf numFmtId="0" fontId="5" fillId="2" borderId="31" xfId="1" applyFont="1" applyFill="1" applyBorder="1" applyAlignment="1">
      <alignment horizontal="left" vertical="center" wrapText="1"/>
    </xf>
    <xf numFmtId="0" fontId="5" fillId="2" borderId="14" xfId="1" applyFont="1" applyFill="1" applyBorder="1" applyAlignment="1">
      <alignment horizontal="left" vertical="center" wrapText="1"/>
    </xf>
    <xf numFmtId="0" fontId="5" fillId="2" borderId="32" xfId="1" applyFont="1" applyFill="1" applyBorder="1" applyAlignment="1">
      <alignment horizontal="left" vertical="center" wrapText="1"/>
    </xf>
    <xf numFmtId="0" fontId="10" fillId="0" borderId="53" xfId="1" applyFont="1" applyFill="1" applyBorder="1" applyAlignment="1">
      <alignment horizontal="center" vertical="top" wrapText="1"/>
    </xf>
    <xf numFmtId="0" fontId="10" fillId="0" borderId="50" xfId="1" applyFont="1" applyFill="1" applyBorder="1" applyAlignment="1">
      <alignment horizontal="center" vertical="top" wrapText="1"/>
    </xf>
    <xf numFmtId="0" fontId="5" fillId="2" borderId="24" xfId="1" applyFont="1" applyFill="1" applyBorder="1" applyAlignment="1">
      <alignment horizontal="left" vertical="center" wrapText="1"/>
    </xf>
    <xf numFmtId="0" fontId="5" fillId="2" borderId="23" xfId="1" applyFont="1" applyFill="1" applyBorder="1" applyAlignment="1">
      <alignment horizontal="left" vertical="center" wrapText="1"/>
    </xf>
    <xf numFmtId="0" fontId="5" fillId="2" borderId="25" xfId="1" applyFont="1" applyFill="1" applyBorder="1" applyAlignment="1">
      <alignment horizontal="left" vertical="center" wrapText="1"/>
    </xf>
    <xf numFmtId="0" fontId="5" fillId="2" borderId="59" xfId="1" applyFont="1" applyFill="1" applyBorder="1" applyAlignment="1">
      <alignment horizontal="center" vertical="center" wrapText="1"/>
    </xf>
    <xf numFmtId="0" fontId="5" fillId="2" borderId="12" xfId="1" applyFont="1" applyFill="1" applyBorder="1" applyAlignment="1">
      <alignment horizontal="center" vertical="center" wrapText="1"/>
    </xf>
    <xf numFmtId="0" fontId="5" fillId="2" borderId="13" xfId="1" applyFont="1" applyFill="1" applyBorder="1" applyAlignment="1">
      <alignment horizontal="center" vertical="center" wrapText="1"/>
    </xf>
    <xf numFmtId="0" fontId="5" fillId="2" borderId="5" xfId="1" applyFont="1" applyFill="1" applyBorder="1" applyAlignment="1">
      <alignment horizontal="left" vertical="center" wrapText="1"/>
    </xf>
    <xf numFmtId="0" fontId="10" fillId="0" borderId="16" xfId="1" applyFont="1" applyFill="1" applyBorder="1" applyAlignment="1">
      <alignment horizontal="center" vertical="top" wrapText="1"/>
    </xf>
    <xf numFmtId="0" fontId="10" fillId="0" borderId="20" xfId="1" applyFont="1" applyFill="1" applyBorder="1" applyAlignment="1">
      <alignment horizontal="center" vertical="top" wrapText="1"/>
    </xf>
    <xf numFmtId="0" fontId="5" fillId="2" borderId="5" xfId="1" applyFont="1" applyFill="1" applyBorder="1" applyAlignment="1">
      <alignment horizontal="center" vertical="center" wrapText="1"/>
    </xf>
    <xf numFmtId="0" fontId="5" fillId="2" borderId="16" xfId="0" applyFont="1" applyFill="1" applyBorder="1" applyAlignment="1">
      <alignment horizontal="left" vertical="center" wrapText="1"/>
    </xf>
    <xf numFmtId="0" fontId="5" fillId="2" borderId="19" xfId="0" applyFont="1" applyFill="1" applyBorder="1" applyAlignment="1">
      <alignment horizontal="left" vertical="center" wrapText="1"/>
    </xf>
    <xf numFmtId="0" fontId="5" fillId="2" borderId="20" xfId="0" applyFont="1" applyFill="1" applyBorder="1" applyAlignment="1">
      <alignment horizontal="left" vertical="center" wrapText="1"/>
    </xf>
    <xf numFmtId="0" fontId="5" fillId="2" borderId="24" xfId="3" applyFont="1" applyFill="1" applyBorder="1" applyAlignment="1">
      <alignment horizontal="center" vertical="center" wrapText="1"/>
    </xf>
    <xf numFmtId="0" fontId="5" fillId="2" borderId="23" xfId="3" applyFont="1" applyFill="1" applyBorder="1" applyAlignment="1">
      <alignment horizontal="center" vertical="center" wrapText="1"/>
    </xf>
    <xf numFmtId="0" fontId="11" fillId="0" borderId="45" xfId="0" applyFont="1" applyBorder="1" applyAlignment="1">
      <alignment horizontal="left" wrapText="1"/>
    </xf>
    <xf numFmtId="0" fontId="11" fillId="0" borderId="50" xfId="0" applyFont="1" applyBorder="1" applyAlignment="1">
      <alignment horizontal="left" wrapText="1"/>
    </xf>
    <xf numFmtId="0" fontId="11" fillId="0" borderId="53" xfId="0" applyFont="1" applyFill="1" applyBorder="1" applyAlignment="1">
      <alignment horizontal="left" vertical="top" wrapText="1"/>
    </xf>
    <xf numFmtId="0" fontId="11" fillId="0" borderId="50" xfId="0" applyFont="1" applyFill="1" applyBorder="1" applyAlignment="1">
      <alignment horizontal="left" vertical="top" wrapText="1"/>
    </xf>
    <xf numFmtId="0" fontId="5" fillId="2" borderId="25" xfId="3" applyFont="1" applyFill="1" applyBorder="1" applyAlignment="1">
      <alignment horizontal="center" vertical="center" wrapText="1"/>
    </xf>
    <xf numFmtId="0" fontId="5" fillId="2" borderId="16" xfId="1" applyFont="1" applyFill="1" applyBorder="1" applyAlignment="1">
      <alignment horizontal="center" vertical="center" wrapText="1"/>
    </xf>
    <xf numFmtId="0" fontId="5" fillId="2" borderId="19" xfId="1" applyFont="1" applyFill="1" applyBorder="1" applyAlignment="1">
      <alignment horizontal="center" vertical="center" wrapText="1"/>
    </xf>
    <xf numFmtId="0" fontId="5" fillId="2" borderId="47" xfId="1" applyFont="1" applyFill="1" applyBorder="1" applyAlignment="1">
      <alignment horizontal="center" vertical="center" wrapText="1"/>
    </xf>
    <xf numFmtId="0" fontId="10" fillId="0" borderId="53" xfId="7" applyFont="1" applyBorder="1" applyAlignment="1">
      <alignment horizontal="left"/>
    </xf>
    <xf numFmtId="0" fontId="10" fillId="0" borderId="62" xfId="7" applyFont="1" applyBorder="1" applyAlignment="1">
      <alignment horizontal="left"/>
    </xf>
    <xf numFmtId="0" fontId="5" fillId="0" borderId="25" xfId="3" applyFont="1" applyFill="1" applyBorder="1" applyAlignment="1">
      <alignment horizontal="left" vertical="top" wrapText="1"/>
    </xf>
    <xf numFmtId="0" fontId="5" fillId="2" borderId="46" xfId="1" applyFont="1" applyFill="1" applyBorder="1" applyAlignment="1">
      <alignment horizontal="center" vertical="center" wrapText="1"/>
    </xf>
    <xf numFmtId="0" fontId="5" fillId="0" borderId="24" xfId="14" applyFont="1" applyFill="1" applyBorder="1" applyAlignment="1">
      <alignment horizontal="left" vertical="top" wrapText="1"/>
    </xf>
    <xf numFmtId="0" fontId="5" fillId="0" borderId="23" xfId="14" applyFont="1" applyFill="1" applyBorder="1" applyAlignment="1">
      <alignment horizontal="left" vertical="top" wrapText="1"/>
    </xf>
    <xf numFmtId="0" fontId="5" fillId="2" borderId="24" xfId="14" applyFont="1" applyFill="1" applyBorder="1" applyAlignment="1">
      <alignment horizontal="center" vertical="center" wrapText="1"/>
    </xf>
    <xf numFmtId="0" fontId="5" fillId="2" borderId="25" xfId="14" applyFont="1" applyFill="1" applyBorder="1" applyAlignment="1">
      <alignment horizontal="center" vertical="center" wrapText="1"/>
    </xf>
    <xf numFmtId="0" fontId="5" fillId="2" borderId="18" xfId="14" applyFont="1" applyFill="1" applyBorder="1" applyAlignment="1">
      <alignment horizontal="left" vertical="top" wrapText="1"/>
    </xf>
    <xf numFmtId="0" fontId="5" fillId="2" borderId="22" xfId="14" applyFont="1" applyFill="1" applyBorder="1" applyAlignment="1">
      <alignment horizontal="left" vertical="top" wrapText="1"/>
    </xf>
    <xf numFmtId="0" fontId="10" fillId="0" borderId="50" xfId="7" applyFont="1" applyBorder="1" applyAlignment="1">
      <alignment horizontal="left"/>
    </xf>
    <xf numFmtId="0" fontId="5" fillId="0" borderId="18" xfId="7" applyFont="1" applyBorder="1" applyAlignment="1">
      <alignment horizontal="right" vertical="top"/>
    </xf>
    <xf numFmtId="0" fontId="5" fillId="0" borderId="9" xfId="7" applyFont="1" applyBorder="1" applyAlignment="1">
      <alignment horizontal="right" vertical="top"/>
    </xf>
    <xf numFmtId="0" fontId="17" fillId="0" borderId="0" xfId="7" applyFont="1" applyBorder="1" applyAlignment="1">
      <alignment vertical="top" wrapText="1"/>
    </xf>
    <xf numFmtId="0" fontId="5" fillId="2" borderId="18" xfId="3" applyFont="1" applyFill="1" applyBorder="1" applyAlignment="1">
      <alignment horizontal="left" vertical="top" wrapText="1"/>
    </xf>
    <xf numFmtId="0" fontId="5" fillId="2" borderId="22" xfId="3" applyFont="1" applyFill="1" applyBorder="1" applyAlignment="1">
      <alignment horizontal="left" vertical="top" wrapText="1"/>
    </xf>
    <xf numFmtId="0" fontId="5" fillId="2" borderId="5" xfId="0" applyFont="1" applyFill="1" applyBorder="1" applyAlignment="1">
      <alignment horizontal="left" vertical="center" wrapText="1"/>
    </xf>
  </cellXfs>
  <cellStyles count="15">
    <cellStyle name="Comma" xfId="6" builtinId="3"/>
    <cellStyle name="Comma 2" xfId="2"/>
    <cellStyle name="Comma 3" xfId="4"/>
    <cellStyle name="Comma0" xfId="11"/>
    <cellStyle name="Comma0 2" xfId="13"/>
    <cellStyle name="Currency" xfId="9" builtinId="4"/>
    <cellStyle name="Hyperlink" xfId="5" builtinId="8"/>
    <cellStyle name="Normal" xfId="0" builtinId="0"/>
    <cellStyle name="Normal 2" xfId="1"/>
    <cellStyle name="Normal 3" xfId="3"/>
    <cellStyle name="Normal 3 2" xfId="14"/>
    <cellStyle name="Normal 4" xfId="7"/>
    <cellStyle name="Normal 4 2" xfId="10"/>
    <cellStyle name="Normal 5" xfId="12"/>
    <cellStyle name="Percent 2" xfId="8"/>
  </cellStyles>
  <dxfs count="10">
    <dxf>
      <font>
        <color theme="0"/>
        <name val="Cambria"/>
        <scheme val="none"/>
      </font>
    </dxf>
    <dxf>
      <font>
        <color theme="0"/>
        <name val="Cambria"/>
        <scheme val="none"/>
      </font>
    </dxf>
    <dxf>
      <font>
        <color theme="0"/>
        <name val="Cambria"/>
        <scheme val="none"/>
      </font>
    </dxf>
    <dxf>
      <font>
        <color theme="0"/>
        <name val="Cambria"/>
        <scheme val="none"/>
      </font>
    </dxf>
    <dxf>
      <font>
        <color theme="0"/>
        <name val="Cambria"/>
        <scheme val="none"/>
      </font>
    </dxf>
    <dxf>
      <font>
        <color theme="0"/>
        <name val="Cambria"/>
        <scheme val="none"/>
      </font>
    </dxf>
    <dxf>
      <font>
        <color theme="0"/>
        <name val="Cambria"/>
        <scheme val="none"/>
      </font>
    </dxf>
    <dxf>
      <font>
        <color theme="0"/>
        <name val="Cambria"/>
        <scheme val="none"/>
      </font>
    </dxf>
    <dxf>
      <font>
        <color theme="0"/>
        <name val="Cambria"/>
        <scheme val="none"/>
      </font>
    </dxf>
    <dxf>
      <font>
        <color theme="0"/>
        <name val="Cambria"/>
        <scheme val="none"/>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pricecheck.co.za/offers/125655054/Elegant+Oval+Handle+Polished+Chrome+Kitchen+Wall+Mixer"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pricecheck.co.za/offers/125655054/Elegant+Oval+Handle+Polished+Chrome+Kitchen+Wall+Mixer"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54"/>
  <sheetViews>
    <sheetView tabSelected="1" view="pageBreakPreview" topLeftCell="A61" zoomScaleNormal="100" zoomScaleSheetLayoutView="100" workbookViewId="0">
      <selection activeCell="A71" sqref="A71:D71"/>
    </sheetView>
  </sheetViews>
  <sheetFormatPr defaultColWidth="18.8984375" defaultRowHeight="11.5" x14ac:dyDescent="0.3"/>
  <cols>
    <col min="1" max="3" width="18.8984375" style="148"/>
    <col min="4" max="4" width="18.8984375" style="539"/>
    <col min="5" max="5" width="14.69921875" style="539" customWidth="1"/>
    <col min="6" max="8" width="18.8984375" style="180"/>
    <col min="9" max="16384" width="18.8984375" style="148"/>
  </cols>
  <sheetData>
    <row r="1" spans="1:8" s="143" customFormat="1" ht="20.25" customHeight="1" x14ac:dyDescent="0.3">
      <c r="A1" s="636" t="s">
        <v>1852</v>
      </c>
      <c r="B1" s="637"/>
      <c r="C1" s="637"/>
      <c r="D1" s="637"/>
      <c r="E1" s="637"/>
      <c r="F1" s="637"/>
      <c r="G1" s="637"/>
      <c r="H1" s="638"/>
    </row>
    <row r="2" spans="1:8" x14ac:dyDescent="0.3">
      <c r="A2" s="144"/>
      <c r="B2" s="145"/>
      <c r="C2" s="145"/>
      <c r="D2" s="515"/>
      <c r="E2" s="515"/>
      <c r="F2" s="146"/>
      <c r="G2" s="146"/>
      <c r="H2" s="147"/>
    </row>
    <row r="3" spans="1:8" ht="29.25" customHeight="1" x14ac:dyDescent="0.3">
      <c r="A3" s="13" t="s">
        <v>0</v>
      </c>
      <c r="B3" s="639" t="s">
        <v>1</v>
      </c>
      <c r="C3" s="640"/>
      <c r="D3" s="113" t="s">
        <v>2</v>
      </c>
      <c r="E3" s="113" t="s">
        <v>3</v>
      </c>
      <c r="F3" s="121" t="s">
        <v>4</v>
      </c>
      <c r="G3" s="121" t="s">
        <v>4</v>
      </c>
      <c r="H3" s="121" t="s">
        <v>4</v>
      </c>
    </row>
    <row r="4" spans="1:8" ht="40.4" customHeight="1" x14ac:dyDescent="0.3">
      <c r="A4" s="661"/>
      <c r="B4" s="662"/>
      <c r="C4" s="662"/>
      <c r="D4" s="663"/>
      <c r="E4" s="112"/>
      <c r="F4" s="122" t="s">
        <v>1145</v>
      </c>
      <c r="G4" s="122" t="s">
        <v>1146</v>
      </c>
      <c r="H4" s="123" t="s">
        <v>1147</v>
      </c>
    </row>
    <row r="5" spans="1:8" ht="28.65" customHeight="1" x14ac:dyDescent="0.3">
      <c r="A5" s="617" t="s">
        <v>1613</v>
      </c>
      <c r="B5" s="618"/>
      <c r="C5" s="618"/>
      <c r="D5" s="618"/>
      <c r="E5" s="618"/>
      <c r="F5" s="618"/>
      <c r="G5" s="618"/>
      <c r="H5" s="619"/>
    </row>
    <row r="6" spans="1:8" ht="17.399999999999999" customHeight="1" x14ac:dyDescent="0.3">
      <c r="A6" s="382" t="s">
        <v>719</v>
      </c>
      <c r="B6" s="620" t="s">
        <v>1614</v>
      </c>
      <c r="C6" s="621"/>
      <c r="D6" s="621"/>
      <c r="E6" s="621"/>
      <c r="F6" s="621"/>
      <c r="G6" s="621"/>
      <c r="H6" s="622"/>
    </row>
    <row r="7" spans="1:8" ht="15" customHeight="1" x14ac:dyDescent="0.3">
      <c r="A7" s="383"/>
      <c r="B7" s="664" t="s">
        <v>951</v>
      </c>
      <c r="C7" s="665"/>
      <c r="D7" s="665"/>
      <c r="E7" s="665"/>
      <c r="F7" s="665"/>
      <c r="G7" s="665"/>
      <c r="H7" s="666"/>
    </row>
    <row r="8" spans="1:8" ht="15" customHeight="1" x14ac:dyDescent="0.3">
      <c r="A8" s="384">
        <v>1</v>
      </c>
      <c r="B8" s="670" t="s">
        <v>795</v>
      </c>
      <c r="C8" s="671"/>
      <c r="D8" s="149" t="s">
        <v>1689</v>
      </c>
      <c r="E8" s="149">
        <f>IF(D8="","",1)</f>
        <v>1</v>
      </c>
      <c r="F8" s="150"/>
      <c r="G8" s="150"/>
      <c r="H8" s="151"/>
    </row>
    <row r="9" spans="1:8" ht="15" customHeight="1" x14ac:dyDescent="0.3">
      <c r="A9" s="384">
        <v>2</v>
      </c>
      <c r="B9" s="670" t="s">
        <v>795</v>
      </c>
      <c r="C9" s="671"/>
      <c r="D9" s="152" t="s">
        <v>1689</v>
      </c>
      <c r="E9" s="149">
        <f t="shared" ref="E9:E10" si="0">IF(D9="","",1)</f>
        <v>1</v>
      </c>
      <c r="F9" s="153"/>
      <c r="G9" s="153"/>
      <c r="H9" s="154"/>
    </row>
    <row r="10" spans="1:8" ht="15" customHeight="1" x14ac:dyDescent="0.3">
      <c r="A10" s="384">
        <v>3</v>
      </c>
      <c r="B10" s="670" t="s">
        <v>795</v>
      </c>
      <c r="C10" s="671"/>
      <c r="D10" s="152" t="s">
        <v>1689</v>
      </c>
      <c r="E10" s="149">
        <f t="shared" si="0"/>
        <v>1</v>
      </c>
      <c r="F10" s="153"/>
      <c r="G10" s="153"/>
      <c r="H10" s="154"/>
    </row>
    <row r="11" spans="1:8" ht="15" customHeight="1" x14ac:dyDescent="0.3">
      <c r="A11" s="385"/>
      <c r="B11" s="127"/>
      <c r="C11" s="128"/>
      <c r="D11" s="155"/>
      <c r="E11" s="155"/>
      <c r="F11" s="156"/>
      <c r="G11" s="156"/>
      <c r="H11" s="157"/>
    </row>
    <row r="12" spans="1:8" ht="17.399999999999999" customHeight="1" x14ac:dyDescent="0.3">
      <c r="A12" s="386" t="s">
        <v>723</v>
      </c>
      <c r="B12" s="633" t="s">
        <v>1615</v>
      </c>
      <c r="C12" s="629"/>
      <c r="D12" s="629"/>
      <c r="E12" s="629"/>
      <c r="F12" s="629"/>
      <c r="G12" s="629"/>
      <c r="H12" s="630"/>
    </row>
    <row r="13" spans="1:8" ht="25.5" customHeight="1" x14ac:dyDescent="0.3">
      <c r="A13" s="387"/>
      <c r="B13" s="102" t="s">
        <v>1616</v>
      </c>
      <c r="C13" s="667" t="s">
        <v>1617</v>
      </c>
      <c r="D13" s="667"/>
      <c r="E13" s="667"/>
      <c r="F13" s="667"/>
      <c r="G13" s="667"/>
      <c r="H13" s="158"/>
    </row>
    <row r="14" spans="1:8" ht="15" customHeight="1" x14ac:dyDescent="0.25">
      <c r="A14" s="129">
        <v>1</v>
      </c>
      <c r="B14" s="668" t="s">
        <v>795</v>
      </c>
      <c r="C14" s="669"/>
      <c r="D14" s="516" t="s">
        <v>1689</v>
      </c>
      <c r="E14" s="516">
        <f t="shared" ref="E14:E16" si="1">IF(D14="","",1)</f>
        <v>1</v>
      </c>
      <c r="F14" s="159"/>
      <c r="G14" s="160"/>
      <c r="H14" s="159"/>
    </row>
    <row r="15" spans="1:8" ht="15" customHeight="1" x14ac:dyDescent="0.25">
      <c r="A15" s="388">
        <v>2</v>
      </c>
      <c r="B15" s="650" t="s">
        <v>1618</v>
      </c>
      <c r="C15" s="651"/>
      <c r="D15" s="517" t="s">
        <v>1689</v>
      </c>
      <c r="E15" s="517">
        <f t="shared" si="1"/>
        <v>1</v>
      </c>
      <c r="F15" s="389"/>
      <c r="G15" s="161"/>
      <c r="H15" s="389"/>
    </row>
    <row r="16" spans="1:8" ht="15" customHeight="1" x14ac:dyDescent="0.25">
      <c r="A16" s="130">
        <v>3</v>
      </c>
      <c r="B16" s="625" t="s">
        <v>1619</v>
      </c>
      <c r="C16" s="626"/>
      <c r="D16" s="518" t="s">
        <v>1689</v>
      </c>
      <c r="E16" s="518">
        <f t="shared" si="1"/>
        <v>1</v>
      </c>
      <c r="F16" s="162"/>
      <c r="G16" s="163"/>
      <c r="H16" s="162"/>
    </row>
    <row r="17" spans="1:8" ht="20.149999999999999" customHeight="1" x14ac:dyDescent="0.3">
      <c r="A17" s="386" t="s">
        <v>736</v>
      </c>
      <c r="B17" s="633" t="s">
        <v>1620</v>
      </c>
      <c r="C17" s="629"/>
      <c r="D17" s="629"/>
      <c r="E17" s="629"/>
      <c r="F17" s="629"/>
      <c r="G17" s="629"/>
      <c r="H17" s="630"/>
    </row>
    <row r="18" spans="1:8" ht="20.149999999999999" customHeight="1" x14ac:dyDescent="0.3">
      <c r="A18" s="387"/>
      <c r="B18" s="102" t="s">
        <v>1616</v>
      </c>
      <c r="C18" s="658" t="s">
        <v>1621</v>
      </c>
      <c r="D18" s="658"/>
      <c r="E18" s="658"/>
      <c r="F18" s="658"/>
      <c r="G18" s="164"/>
      <c r="H18" s="158"/>
    </row>
    <row r="19" spans="1:8" ht="15" customHeight="1" x14ac:dyDescent="0.25">
      <c r="A19" s="131">
        <v>1</v>
      </c>
      <c r="B19" s="659" t="s">
        <v>1690</v>
      </c>
      <c r="C19" s="660"/>
      <c r="D19" s="519" t="s">
        <v>1689</v>
      </c>
      <c r="E19" s="519">
        <f t="shared" ref="E19" si="2">IF(D19="","",1)</f>
        <v>1</v>
      </c>
      <c r="F19" s="165"/>
      <c r="G19" s="166"/>
      <c r="H19" s="165"/>
    </row>
    <row r="20" spans="1:8" ht="20.149999999999999" customHeight="1" x14ac:dyDescent="0.3">
      <c r="A20" s="386" t="s">
        <v>740</v>
      </c>
      <c r="B20" s="633" t="s">
        <v>1622</v>
      </c>
      <c r="C20" s="629"/>
      <c r="D20" s="629"/>
      <c r="E20" s="629"/>
      <c r="F20" s="629"/>
      <c r="G20" s="629"/>
      <c r="H20" s="630"/>
    </row>
    <row r="21" spans="1:8" ht="20.149999999999999" customHeight="1" x14ac:dyDescent="0.3">
      <c r="A21" s="387"/>
      <c r="B21" s="102" t="s">
        <v>1616</v>
      </c>
      <c r="C21" s="658" t="s">
        <v>797</v>
      </c>
      <c r="D21" s="658"/>
      <c r="E21" s="658"/>
      <c r="F21" s="658"/>
      <c r="G21" s="658"/>
      <c r="H21" s="158"/>
    </row>
    <row r="22" spans="1:8" ht="15" customHeight="1" x14ac:dyDescent="0.25">
      <c r="A22" s="129">
        <v>1</v>
      </c>
      <c r="B22" s="623" t="s">
        <v>1623</v>
      </c>
      <c r="C22" s="624"/>
      <c r="D22" s="516" t="s">
        <v>1689</v>
      </c>
      <c r="E22" s="516">
        <f t="shared" ref="E22:E23" si="3">IF(D22="","",1)</f>
        <v>1</v>
      </c>
      <c r="F22" s="159"/>
      <c r="G22" s="160"/>
      <c r="H22" s="159"/>
    </row>
    <row r="23" spans="1:8" ht="15" customHeight="1" x14ac:dyDescent="0.25">
      <c r="A23" s="130">
        <v>2</v>
      </c>
      <c r="B23" s="625" t="s">
        <v>1624</v>
      </c>
      <c r="C23" s="626"/>
      <c r="D23" s="518" t="s">
        <v>1689</v>
      </c>
      <c r="E23" s="518">
        <f t="shared" si="3"/>
        <v>1</v>
      </c>
      <c r="F23" s="162"/>
      <c r="G23" s="163"/>
      <c r="H23" s="162"/>
    </row>
    <row r="24" spans="1:8" ht="20.149999999999999" customHeight="1" x14ac:dyDescent="0.3">
      <c r="A24" s="386" t="s">
        <v>744</v>
      </c>
      <c r="B24" s="633" t="s">
        <v>1491</v>
      </c>
      <c r="C24" s="629"/>
      <c r="D24" s="629"/>
      <c r="E24" s="629"/>
      <c r="F24" s="629"/>
      <c r="G24" s="629"/>
      <c r="H24" s="630"/>
    </row>
    <row r="25" spans="1:8" ht="20.149999999999999" customHeight="1" x14ac:dyDescent="0.25">
      <c r="A25" s="390"/>
      <c r="B25" s="102" t="s">
        <v>1616</v>
      </c>
      <c r="C25" s="658" t="s">
        <v>1625</v>
      </c>
      <c r="D25" s="658"/>
      <c r="E25" s="658"/>
      <c r="F25" s="658"/>
      <c r="G25" s="167"/>
      <c r="H25" s="168"/>
    </row>
    <row r="26" spans="1:8" ht="15" customHeight="1" x14ac:dyDescent="0.25">
      <c r="A26" s="129">
        <v>1</v>
      </c>
      <c r="B26" s="623" t="s">
        <v>1626</v>
      </c>
      <c r="C26" s="624"/>
      <c r="D26" s="516" t="s">
        <v>1689</v>
      </c>
      <c r="E26" s="516">
        <f t="shared" ref="E26:E29" si="4">IF(D26="","",1)</f>
        <v>1</v>
      </c>
      <c r="F26" s="159"/>
      <c r="G26" s="160"/>
      <c r="H26" s="159"/>
    </row>
    <row r="27" spans="1:8" ht="15" customHeight="1" x14ac:dyDescent="0.25">
      <c r="A27" s="388">
        <v>2</v>
      </c>
      <c r="B27" s="650" t="s">
        <v>1627</v>
      </c>
      <c r="C27" s="651"/>
      <c r="D27" s="517" t="s">
        <v>1689</v>
      </c>
      <c r="E27" s="517">
        <f t="shared" si="4"/>
        <v>1</v>
      </c>
      <c r="F27" s="389"/>
      <c r="G27" s="161"/>
      <c r="H27" s="389"/>
    </row>
    <row r="28" spans="1:8" ht="15" customHeight="1" x14ac:dyDescent="0.25">
      <c r="A28" s="388">
        <v>3</v>
      </c>
      <c r="B28" s="650" t="s">
        <v>1628</v>
      </c>
      <c r="C28" s="651"/>
      <c r="D28" s="517" t="s">
        <v>1689</v>
      </c>
      <c r="E28" s="517">
        <f t="shared" si="4"/>
        <v>1</v>
      </c>
      <c r="F28" s="389"/>
      <c r="G28" s="161"/>
      <c r="H28" s="389"/>
    </row>
    <row r="29" spans="1:8" ht="15" customHeight="1" x14ac:dyDescent="0.25">
      <c r="A29" s="130">
        <v>4</v>
      </c>
      <c r="B29" s="625" t="s">
        <v>1629</v>
      </c>
      <c r="C29" s="626"/>
      <c r="D29" s="518" t="s">
        <v>1689</v>
      </c>
      <c r="E29" s="518">
        <f t="shared" si="4"/>
        <v>1</v>
      </c>
      <c r="F29" s="162"/>
      <c r="G29" s="163"/>
      <c r="H29" s="162"/>
    </row>
    <row r="30" spans="1:8" ht="20.149999999999999" customHeight="1" x14ac:dyDescent="0.3">
      <c r="A30" s="386" t="s">
        <v>1630</v>
      </c>
      <c r="B30" s="633" t="s">
        <v>796</v>
      </c>
      <c r="C30" s="629"/>
      <c r="D30" s="629"/>
      <c r="E30" s="629"/>
      <c r="F30" s="629"/>
      <c r="G30" s="629"/>
      <c r="H30" s="630"/>
    </row>
    <row r="31" spans="1:8" ht="20.149999999999999" customHeight="1" x14ac:dyDescent="0.3">
      <c r="A31" s="391"/>
      <c r="B31" s="101" t="s">
        <v>1616</v>
      </c>
      <c r="C31" s="652" t="s">
        <v>1631</v>
      </c>
      <c r="D31" s="652"/>
      <c r="E31" s="652"/>
      <c r="F31" s="652"/>
      <c r="G31" s="169"/>
      <c r="H31" s="170"/>
    </row>
    <row r="32" spans="1:8" ht="15" customHeight="1" x14ac:dyDescent="0.25">
      <c r="A32" s="384">
        <v>1</v>
      </c>
      <c r="B32" s="634" t="s">
        <v>1632</v>
      </c>
      <c r="C32" s="635"/>
      <c r="D32" s="152" t="s">
        <v>1689</v>
      </c>
      <c r="E32" s="152">
        <f t="shared" ref="E32" si="5">IF(D32="","",1)</f>
        <v>1</v>
      </c>
      <c r="F32" s="171"/>
      <c r="G32" s="171"/>
      <c r="H32" s="172"/>
    </row>
    <row r="33" spans="1:8" ht="20.149999999999999" customHeight="1" x14ac:dyDescent="0.3">
      <c r="A33" s="617" t="s">
        <v>1633</v>
      </c>
      <c r="B33" s="621"/>
      <c r="C33" s="621"/>
      <c r="D33" s="621"/>
      <c r="E33" s="621"/>
      <c r="F33" s="621"/>
      <c r="G33" s="621"/>
      <c r="H33" s="622"/>
    </row>
    <row r="34" spans="1:8" ht="15" customHeight="1" x14ac:dyDescent="0.3">
      <c r="A34" s="392" t="s">
        <v>1634</v>
      </c>
      <c r="B34" s="653" t="s">
        <v>1635</v>
      </c>
      <c r="C34" s="654"/>
      <c r="D34" s="654"/>
      <c r="E34" s="654"/>
      <c r="F34" s="654"/>
      <c r="G34" s="654"/>
      <c r="H34" s="655"/>
    </row>
    <row r="35" spans="1:8" ht="15" customHeight="1" x14ac:dyDescent="0.25">
      <c r="A35" s="129">
        <v>1</v>
      </c>
      <c r="B35" s="341" t="s">
        <v>1636</v>
      </c>
      <c r="C35" s="342" t="s">
        <v>1637</v>
      </c>
      <c r="D35" s="520" t="s">
        <v>942</v>
      </c>
      <c r="E35" s="520">
        <f t="shared" ref="E35:E46" si="6">IF(D35="","",1)</f>
        <v>1</v>
      </c>
      <c r="F35" s="389"/>
      <c r="G35" s="161"/>
      <c r="H35" s="389"/>
    </row>
    <row r="36" spans="1:8" ht="15" customHeight="1" x14ac:dyDescent="0.25">
      <c r="A36" s="388">
        <v>2</v>
      </c>
      <c r="B36" s="341" t="s">
        <v>1636</v>
      </c>
      <c r="C36" s="342" t="s">
        <v>1638</v>
      </c>
      <c r="D36" s="520" t="s">
        <v>942</v>
      </c>
      <c r="E36" s="520">
        <f t="shared" si="6"/>
        <v>1</v>
      </c>
      <c r="F36" s="389"/>
      <c r="G36" s="161"/>
      <c r="H36" s="389"/>
    </row>
    <row r="37" spans="1:8" ht="15" customHeight="1" x14ac:dyDescent="0.25">
      <c r="A37" s="388">
        <v>3</v>
      </c>
      <c r="B37" s="650" t="s">
        <v>1639</v>
      </c>
      <c r="C37" s="651"/>
      <c r="D37" s="520" t="s">
        <v>942</v>
      </c>
      <c r="E37" s="520">
        <f t="shared" si="6"/>
        <v>1</v>
      </c>
      <c r="F37" s="389"/>
      <c r="G37" s="161"/>
      <c r="H37" s="389"/>
    </row>
    <row r="38" spans="1:8" ht="15" customHeight="1" x14ac:dyDescent="0.25">
      <c r="A38" s="388">
        <v>4</v>
      </c>
      <c r="B38" s="650" t="s">
        <v>1640</v>
      </c>
      <c r="C38" s="651"/>
      <c r="D38" s="520" t="s">
        <v>942</v>
      </c>
      <c r="E38" s="520">
        <f t="shared" si="6"/>
        <v>1</v>
      </c>
      <c r="F38" s="389"/>
      <c r="G38" s="161"/>
      <c r="H38" s="389"/>
    </row>
    <row r="39" spans="1:8" ht="15" customHeight="1" x14ac:dyDescent="0.25">
      <c r="A39" s="388">
        <v>5</v>
      </c>
      <c r="B39" s="341" t="s">
        <v>1641</v>
      </c>
      <c r="C39" s="342" t="s">
        <v>1637</v>
      </c>
      <c r="D39" s="520" t="s">
        <v>942</v>
      </c>
      <c r="E39" s="520">
        <f t="shared" si="6"/>
        <v>1</v>
      </c>
      <c r="F39" s="389"/>
      <c r="G39" s="161"/>
      <c r="H39" s="389"/>
    </row>
    <row r="40" spans="1:8" ht="15" customHeight="1" x14ac:dyDescent="0.25">
      <c r="A40" s="388">
        <v>6</v>
      </c>
      <c r="B40" s="341" t="s">
        <v>1641</v>
      </c>
      <c r="C40" s="342" t="s">
        <v>1638</v>
      </c>
      <c r="D40" s="520" t="s">
        <v>942</v>
      </c>
      <c r="E40" s="520">
        <f t="shared" si="6"/>
        <v>1</v>
      </c>
      <c r="F40" s="389"/>
      <c r="G40" s="161"/>
      <c r="H40" s="389"/>
    </row>
    <row r="41" spans="1:8" ht="15" customHeight="1" x14ac:dyDescent="0.25">
      <c r="A41" s="388">
        <v>7</v>
      </c>
      <c r="B41" s="341" t="s">
        <v>1642</v>
      </c>
      <c r="C41" s="342" t="s">
        <v>1637</v>
      </c>
      <c r="D41" s="520" t="s">
        <v>942</v>
      </c>
      <c r="E41" s="520">
        <f t="shared" si="6"/>
        <v>1</v>
      </c>
      <c r="F41" s="389"/>
      <c r="G41" s="161"/>
      <c r="H41" s="389"/>
    </row>
    <row r="42" spans="1:8" ht="15" customHeight="1" x14ac:dyDescent="0.25">
      <c r="A42" s="388">
        <v>8</v>
      </c>
      <c r="B42" s="341" t="s">
        <v>1642</v>
      </c>
      <c r="C42" s="342" t="s">
        <v>1638</v>
      </c>
      <c r="D42" s="520" t="s">
        <v>942</v>
      </c>
      <c r="E42" s="520">
        <f t="shared" si="6"/>
        <v>1</v>
      </c>
      <c r="F42" s="389"/>
      <c r="G42" s="161"/>
      <c r="H42" s="389"/>
    </row>
    <row r="43" spans="1:8" ht="15" customHeight="1" x14ac:dyDescent="0.25">
      <c r="A43" s="388">
        <v>9</v>
      </c>
      <c r="B43" s="341" t="s">
        <v>1643</v>
      </c>
      <c r="C43" s="342" t="s">
        <v>1637</v>
      </c>
      <c r="D43" s="520" t="s">
        <v>942</v>
      </c>
      <c r="E43" s="520">
        <f t="shared" si="6"/>
        <v>1</v>
      </c>
      <c r="F43" s="389"/>
      <c r="G43" s="161"/>
      <c r="H43" s="389"/>
    </row>
    <row r="44" spans="1:8" ht="15.9" customHeight="1" x14ac:dyDescent="0.25">
      <c r="A44" s="393">
        <v>10</v>
      </c>
      <c r="B44" s="650" t="s">
        <v>1644</v>
      </c>
      <c r="C44" s="651"/>
      <c r="D44" s="520" t="s">
        <v>942</v>
      </c>
      <c r="E44" s="520">
        <f t="shared" si="6"/>
        <v>1</v>
      </c>
      <c r="F44" s="389"/>
      <c r="G44" s="161"/>
      <c r="H44" s="389"/>
    </row>
    <row r="45" spans="1:8" ht="15.9" customHeight="1" x14ac:dyDescent="0.25">
      <c r="A45" s="393">
        <v>11</v>
      </c>
      <c r="B45" s="650" t="s">
        <v>1645</v>
      </c>
      <c r="C45" s="651"/>
      <c r="D45" s="520" t="s">
        <v>942</v>
      </c>
      <c r="E45" s="520">
        <f t="shared" si="6"/>
        <v>1</v>
      </c>
      <c r="F45" s="389"/>
      <c r="G45" s="161"/>
      <c r="H45" s="389"/>
    </row>
    <row r="46" spans="1:8" ht="15.9" customHeight="1" x14ac:dyDescent="0.25">
      <c r="A46" s="133">
        <v>12</v>
      </c>
      <c r="B46" s="625" t="s">
        <v>1646</v>
      </c>
      <c r="C46" s="626"/>
      <c r="D46" s="521" t="s">
        <v>942</v>
      </c>
      <c r="E46" s="521">
        <f t="shared" si="6"/>
        <v>1</v>
      </c>
      <c r="F46" s="162"/>
      <c r="G46" s="163"/>
      <c r="H46" s="162"/>
    </row>
    <row r="47" spans="1:8" ht="17.399999999999999" customHeight="1" x14ac:dyDescent="0.3">
      <c r="A47" s="386" t="s">
        <v>1647</v>
      </c>
      <c r="B47" s="633" t="s">
        <v>1648</v>
      </c>
      <c r="C47" s="629"/>
      <c r="D47" s="629"/>
      <c r="E47" s="629"/>
      <c r="F47" s="629"/>
      <c r="G47" s="629"/>
      <c r="H47" s="630"/>
    </row>
    <row r="48" spans="1:8" ht="17.399999999999999" customHeight="1" x14ac:dyDescent="0.3">
      <c r="A48" s="394" t="s">
        <v>1649</v>
      </c>
      <c r="B48" s="620" t="s">
        <v>1650</v>
      </c>
      <c r="C48" s="621"/>
      <c r="D48" s="621"/>
      <c r="E48" s="621"/>
      <c r="F48" s="621"/>
      <c r="G48" s="621"/>
      <c r="H48" s="622"/>
    </row>
    <row r="49" spans="1:8" ht="17.399999999999999" customHeight="1" x14ac:dyDescent="0.25">
      <c r="A49" s="129">
        <v>1</v>
      </c>
      <c r="B49" s="623" t="s">
        <v>1651</v>
      </c>
      <c r="C49" s="624"/>
      <c r="D49" s="522" t="s">
        <v>942</v>
      </c>
      <c r="E49" s="522">
        <f t="shared" ref="E49:E50" si="7">IF(D49="","",1)</f>
        <v>1</v>
      </c>
      <c r="F49" s="159"/>
      <c r="G49" s="159"/>
      <c r="H49" s="173"/>
    </row>
    <row r="50" spans="1:8" ht="17.399999999999999" customHeight="1" x14ac:dyDescent="0.25">
      <c r="A50" s="130">
        <v>2</v>
      </c>
      <c r="B50" s="625" t="s">
        <v>1652</v>
      </c>
      <c r="C50" s="626"/>
      <c r="D50" s="521" t="s">
        <v>942</v>
      </c>
      <c r="E50" s="521">
        <f t="shared" si="7"/>
        <v>1</v>
      </c>
      <c r="F50" s="162"/>
      <c r="G50" s="162"/>
      <c r="H50" s="174"/>
    </row>
    <row r="51" spans="1:8" ht="17.399999999999999" customHeight="1" x14ac:dyDescent="0.3">
      <c r="A51" s="395" t="s">
        <v>1653</v>
      </c>
      <c r="B51" s="631" t="s">
        <v>1654</v>
      </c>
      <c r="C51" s="628"/>
      <c r="D51" s="628"/>
      <c r="E51" s="628"/>
      <c r="F51" s="628"/>
      <c r="G51" s="628"/>
      <c r="H51" s="632"/>
    </row>
    <row r="52" spans="1:8" ht="17.399999999999999" customHeight="1" x14ac:dyDescent="0.25">
      <c r="A52" s="129">
        <v>1</v>
      </c>
      <c r="B52" s="623" t="s">
        <v>1655</v>
      </c>
      <c r="C52" s="624"/>
      <c r="D52" s="522" t="s">
        <v>942</v>
      </c>
      <c r="E52" s="522">
        <f t="shared" ref="E52:E53" si="8">IF(D52="","",1)</f>
        <v>1</v>
      </c>
      <c r="F52" s="159"/>
      <c r="G52" s="160"/>
      <c r="H52" s="159"/>
    </row>
    <row r="53" spans="1:8" ht="17.399999999999999" customHeight="1" x14ac:dyDescent="0.25">
      <c r="A53" s="130">
        <v>2</v>
      </c>
      <c r="B53" s="625" t="s">
        <v>1656</v>
      </c>
      <c r="C53" s="626"/>
      <c r="D53" s="521" t="s">
        <v>942</v>
      </c>
      <c r="E53" s="521">
        <f t="shared" si="8"/>
        <v>1</v>
      </c>
      <c r="F53" s="162"/>
      <c r="G53" s="163"/>
      <c r="H53" s="162"/>
    </row>
    <row r="54" spans="1:8" ht="16.5" customHeight="1" x14ac:dyDescent="0.3">
      <c r="A54" s="657" t="s">
        <v>1657</v>
      </c>
      <c r="B54" s="628"/>
      <c r="C54" s="628"/>
      <c r="D54" s="628"/>
      <c r="E54" s="628"/>
      <c r="F54" s="628"/>
      <c r="G54" s="628"/>
      <c r="H54" s="632"/>
    </row>
    <row r="55" spans="1:8" ht="17.399999999999999" customHeight="1" x14ac:dyDescent="0.3">
      <c r="A55" s="22" t="s">
        <v>1658</v>
      </c>
      <c r="B55" s="653" t="s">
        <v>1659</v>
      </c>
      <c r="C55" s="654"/>
      <c r="D55" s="654"/>
      <c r="E55" s="654"/>
      <c r="F55" s="654"/>
      <c r="G55" s="654"/>
      <c r="H55" s="655"/>
    </row>
    <row r="56" spans="1:8" ht="16.399999999999999" customHeight="1" x14ac:dyDescent="0.25">
      <c r="A56" s="339">
        <v>1</v>
      </c>
      <c r="B56" s="650" t="s">
        <v>1660</v>
      </c>
      <c r="C56" s="651"/>
      <c r="D56" s="520" t="s">
        <v>940</v>
      </c>
      <c r="E56" s="520">
        <f t="shared" ref="E56:E58" si="9">IF(D56="","",1)</f>
        <v>1</v>
      </c>
      <c r="F56" s="389"/>
      <c r="G56" s="161"/>
      <c r="H56" s="389"/>
    </row>
    <row r="57" spans="1:8" ht="15.9" customHeight="1" x14ac:dyDescent="0.25">
      <c r="A57" s="339">
        <v>2</v>
      </c>
      <c r="B57" s="650" t="s">
        <v>1661</v>
      </c>
      <c r="C57" s="651"/>
      <c r="D57" s="520" t="s">
        <v>940</v>
      </c>
      <c r="E57" s="520">
        <f t="shared" si="9"/>
        <v>1</v>
      </c>
      <c r="F57" s="389"/>
      <c r="G57" s="161"/>
      <c r="H57" s="389"/>
    </row>
    <row r="58" spans="1:8" ht="15.9" customHeight="1" x14ac:dyDescent="0.25">
      <c r="A58" s="339">
        <v>3</v>
      </c>
      <c r="B58" s="650" t="s">
        <v>1662</v>
      </c>
      <c r="C58" s="651"/>
      <c r="D58" s="520" t="s">
        <v>940</v>
      </c>
      <c r="E58" s="520">
        <f t="shared" si="9"/>
        <v>1</v>
      </c>
      <c r="F58" s="389"/>
      <c r="G58" s="161"/>
      <c r="H58" s="389"/>
    </row>
    <row r="59" spans="1:8" ht="15.9" customHeight="1" x14ac:dyDescent="0.25">
      <c r="A59" s="555"/>
      <c r="B59" s="556"/>
      <c r="C59" s="557"/>
      <c r="D59" s="520"/>
      <c r="E59" s="520"/>
      <c r="F59" s="389"/>
      <c r="G59" s="161"/>
      <c r="H59" s="389"/>
    </row>
    <row r="60" spans="1:8" ht="15.9" customHeight="1" x14ac:dyDescent="0.25">
      <c r="A60" s="555"/>
      <c r="B60" s="556"/>
      <c r="C60" s="557"/>
      <c r="D60" s="520"/>
      <c r="E60" s="520"/>
      <c r="F60" s="389"/>
      <c r="G60" s="161"/>
      <c r="H60" s="389"/>
    </row>
    <row r="61" spans="1:8" ht="15.9" customHeight="1" x14ac:dyDescent="0.25">
      <c r="A61" s="555"/>
      <c r="B61" s="556"/>
      <c r="C61" s="557"/>
      <c r="D61" s="520"/>
      <c r="E61" s="520"/>
      <c r="F61" s="389"/>
      <c r="G61" s="161"/>
      <c r="H61" s="389"/>
    </row>
    <row r="62" spans="1:8" ht="15.9" customHeight="1" x14ac:dyDescent="0.25">
      <c r="A62" s="555"/>
      <c r="B62" s="556"/>
      <c r="C62" s="557"/>
      <c r="D62" s="520"/>
      <c r="E62" s="520"/>
      <c r="F62" s="389"/>
      <c r="G62" s="161"/>
      <c r="H62" s="389"/>
    </row>
    <row r="63" spans="1:8" ht="15.9" customHeight="1" x14ac:dyDescent="0.25">
      <c r="A63" s="555"/>
      <c r="B63" s="556"/>
      <c r="C63" s="557"/>
      <c r="D63" s="520"/>
      <c r="E63" s="520"/>
      <c r="F63" s="389"/>
      <c r="G63" s="161"/>
      <c r="H63" s="389"/>
    </row>
    <row r="64" spans="1:8" ht="15.9" customHeight="1" x14ac:dyDescent="0.25">
      <c r="A64" s="555"/>
      <c r="B64" s="556"/>
      <c r="C64" s="557"/>
      <c r="D64" s="520"/>
      <c r="E64" s="520"/>
      <c r="F64" s="389"/>
      <c r="G64" s="161"/>
      <c r="H64" s="389"/>
    </row>
    <row r="65" spans="1:8" ht="15.9" customHeight="1" x14ac:dyDescent="0.25">
      <c r="A65" s="140"/>
      <c r="B65" s="135"/>
      <c r="C65" s="136"/>
      <c r="D65" s="521"/>
      <c r="E65" s="521"/>
      <c r="F65" s="162"/>
      <c r="G65" s="163"/>
      <c r="H65" s="162"/>
    </row>
    <row r="66" spans="1:8" s="7" customFormat="1" x14ac:dyDescent="0.25">
      <c r="A66" s="644" t="s">
        <v>1090</v>
      </c>
      <c r="B66" s="645"/>
      <c r="C66" s="646"/>
      <c r="D66" s="523"/>
      <c r="E66" s="523"/>
      <c r="F66" s="175" t="str">
        <f>IF(SUM(F$7:F65)=0,"",SUM(F7:F65))</f>
        <v/>
      </c>
      <c r="G66" s="175" t="str">
        <f>IF(SUM(G$7:G65)=0,"",SUM(G7:G65))</f>
        <v/>
      </c>
      <c r="H66" s="175" t="str">
        <f>IF(SUM(H$7:H65)=0,"",SUM(H7:H65))</f>
        <v/>
      </c>
    </row>
    <row r="67" spans="1:8" ht="9.75" customHeight="1" x14ac:dyDescent="0.25">
      <c r="A67" s="134"/>
      <c r="B67" s="132"/>
      <c r="C67" s="132"/>
      <c r="D67" s="520"/>
      <c r="E67" s="520"/>
      <c r="F67" s="161"/>
      <c r="G67" s="161"/>
      <c r="H67" s="176"/>
    </row>
    <row r="68" spans="1:8" s="143" customFormat="1" ht="20.25" customHeight="1" x14ac:dyDescent="0.3">
      <c r="A68" s="636" t="str">
        <f>A1</f>
        <v xml:space="preserve">BILL 1: SUPPLY AND DELIVERY OF ROAD CONSTRUCTION MATERIAL </v>
      </c>
      <c r="B68" s="637"/>
      <c r="C68" s="637"/>
      <c r="D68" s="637"/>
      <c r="E68" s="637"/>
      <c r="F68" s="637"/>
      <c r="G68" s="637"/>
      <c r="H68" s="638"/>
    </row>
    <row r="69" spans="1:8" x14ac:dyDescent="0.3">
      <c r="A69" s="177"/>
      <c r="B69" s="178"/>
      <c r="C69" s="178"/>
      <c r="D69" s="524"/>
      <c r="E69" s="524"/>
      <c r="F69" s="179"/>
      <c r="G69" s="179"/>
      <c r="H69" s="396"/>
    </row>
    <row r="70" spans="1:8" ht="29.25" customHeight="1" x14ac:dyDescent="0.3">
      <c r="A70" s="13" t="s">
        <v>0</v>
      </c>
      <c r="B70" s="639" t="s">
        <v>1</v>
      </c>
      <c r="C70" s="640"/>
      <c r="D70" s="113" t="s">
        <v>2</v>
      </c>
      <c r="E70" s="113" t="s">
        <v>3</v>
      </c>
      <c r="F70" s="121" t="s">
        <v>4</v>
      </c>
      <c r="G70" s="121" t="s">
        <v>4</v>
      </c>
      <c r="H70" s="121" t="s">
        <v>4</v>
      </c>
    </row>
    <row r="71" spans="1:8" ht="40.4" customHeight="1" x14ac:dyDescent="0.3">
      <c r="A71" s="641"/>
      <c r="B71" s="642"/>
      <c r="C71" s="642"/>
      <c r="D71" s="643"/>
      <c r="E71" s="554"/>
      <c r="F71" s="124" t="s">
        <v>1145</v>
      </c>
      <c r="G71" s="125" t="s">
        <v>1146</v>
      </c>
      <c r="H71" s="126" t="s">
        <v>1147</v>
      </c>
    </row>
    <row r="72" spans="1:8" ht="15.9" customHeight="1" x14ac:dyDescent="0.25">
      <c r="A72" s="137"/>
      <c r="B72" s="138"/>
      <c r="C72" s="138"/>
      <c r="D72" s="525"/>
      <c r="E72" s="525"/>
      <c r="F72" s="166"/>
      <c r="G72" s="166"/>
      <c r="H72" s="181"/>
    </row>
    <row r="73" spans="1:8" s="7" customFormat="1" ht="18" customHeight="1" x14ac:dyDescent="0.25">
      <c r="A73" s="647" t="s">
        <v>1452</v>
      </c>
      <c r="B73" s="648"/>
      <c r="C73" s="649"/>
      <c r="D73" s="526"/>
      <c r="E73" s="526"/>
      <c r="F73" s="182" t="str">
        <f>IF(F66=0,"",F66)</f>
        <v/>
      </c>
      <c r="G73" s="182" t="str">
        <f t="shared" ref="G73:H73" si="10">IF(G66=0,"",G66)</f>
        <v/>
      </c>
      <c r="H73" s="182" t="str">
        <f t="shared" si="10"/>
        <v/>
      </c>
    </row>
    <row r="74" spans="1:8" s="7" customFormat="1" x14ac:dyDescent="0.25">
      <c r="A74" s="397"/>
      <c r="B74" s="334"/>
      <c r="C74" s="334"/>
      <c r="D74" s="527"/>
      <c r="E74" s="527"/>
      <c r="F74" s="362"/>
      <c r="G74" s="362"/>
      <c r="H74" s="185"/>
    </row>
    <row r="75" spans="1:8" ht="17.399999999999999" customHeight="1" x14ac:dyDescent="0.3">
      <c r="A75" s="398" t="s">
        <v>1663</v>
      </c>
      <c r="B75" s="631" t="s">
        <v>1664</v>
      </c>
      <c r="C75" s="628"/>
      <c r="D75" s="628"/>
      <c r="E75" s="628"/>
      <c r="F75" s="628"/>
      <c r="G75" s="628"/>
      <c r="H75" s="632"/>
    </row>
    <row r="76" spans="1:8" ht="15.9" customHeight="1" x14ac:dyDescent="0.25">
      <c r="A76" s="139">
        <v>1</v>
      </c>
      <c r="B76" s="623" t="s">
        <v>1665</v>
      </c>
      <c r="C76" s="624"/>
      <c r="D76" s="522" t="s">
        <v>940</v>
      </c>
      <c r="E76" s="522">
        <f t="shared" ref="E76:E77" si="11">IF(D76="","",1)</f>
        <v>1</v>
      </c>
      <c r="F76" s="159"/>
      <c r="G76" s="160"/>
      <c r="H76" s="159"/>
    </row>
    <row r="77" spans="1:8" ht="15.9" customHeight="1" x14ac:dyDescent="0.25">
      <c r="A77" s="140">
        <v>2</v>
      </c>
      <c r="B77" s="625" t="s">
        <v>343</v>
      </c>
      <c r="C77" s="626"/>
      <c r="D77" s="521" t="s">
        <v>940</v>
      </c>
      <c r="E77" s="521">
        <f t="shared" si="11"/>
        <v>1</v>
      </c>
      <c r="F77" s="162"/>
      <c r="G77" s="163"/>
      <c r="H77" s="162"/>
    </row>
    <row r="78" spans="1:8" ht="17.399999999999999" customHeight="1" x14ac:dyDescent="0.3">
      <c r="A78" s="398" t="s">
        <v>1666</v>
      </c>
      <c r="B78" s="631" t="s">
        <v>1667</v>
      </c>
      <c r="C78" s="628"/>
      <c r="D78" s="628"/>
      <c r="E78" s="628"/>
      <c r="F78" s="628"/>
      <c r="G78" s="628"/>
      <c r="H78" s="632"/>
    </row>
    <row r="79" spans="1:8" ht="15.9" customHeight="1" x14ac:dyDescent="0.25">
      <c r="A79" s="139">
        <v>1</v>
      </c>
      <c r="B79" s="623" t="s">
        <v>1665</v>
      </c>
      <c r="C79" s="624"/>
      <c r="D79" s="528" t="s">
        <v>940</v>
      </c>
      <c r="E79" s="522">
        <f t="shared" ref="E79:E80" si="12">IF(D79="","",1)</f>
        <v>1</v>
      </c>
      <c r="F79" s="160"/>
      <c r="G79" s="159"/>
      <c r="H79" s="173"/>
    </row>
    <row r="80" spans="1:8" ht="15.9" customHeight="1" x14ac:dyDescent="0.25">
      <c r="A80" s="140">
        <v>2</v>
      </c>
      <c r="B80" s="625" t="s">
        <v>343</v>
      </c>
      <c r="C80" s="626"/>
      <c r="D80" s="529" t="s">
        <v>940</v>
      </c>
      <c r="E80" s="521">
        <f t="shared" si="12"/>
        <v>1</v>
      </c>
      <c r="F80" s="163"/>
      <c r="G80" s="162"/>
      <c r="H80" s="174"/>
    </row>
    <row r="81" spans="1:8" ht="17.399999999999999" customHeight="1" x14ac:dyDescent="0.3">
      <c r="A81" s="398" t="s">
        <v>1668</v>
      </c>
      <c r="B81" s="631" t="s">
        <v>1669</v>
      </c>
      <c r="C81" s="628"/>
      <c r="D81" s="628"/>
      <c r="E81" s="628"/>
      <c r="F81" s="628"/>
      <c r="G81" s="628"/>
      <c r="H81" s="632"/>
    </row>
    <row r="82" spans="1:8" ht="15.9" customHeight="1" x14ac:dyDescent="0.25">
      <c r="A82" s="139">
        <v>1</v>
      </c>
      <c r="B82" s="623" t="s">
        <v>1665</v>
      </c>
      <c r="C82" s="624"/>
      <c r="D82" s="522" t="s">
        <v>940</v>
      </c>
      <c r="E82" s="522">
        <f t="shared" ref="E82:E83" si="13">IF(D82="","",1)</f>
        <v>1</v>
      </c>
      <c r="F82" s="159"/>
      <c r="G82" s="159"/>
      <c r="H82" s="173"/>
    </row>
    <row r="83" spans="1:8" ht="15.9" customHeight="1" x14ac:dyDescent="0.25">
      <c r="A83" s="140">
        <v>2</v>
      </c>
      <c r="B83" s="625" t="s">
        <v>343</v>
      </c>
      <c r="C83" s="626"/>
      <c r="D83" s="521" t="s">
        <v>940</v>
      </c>
      <c r="E83" s="521">
        <f t="shared" si="13"/>
        <v>1</v>
      </c>
      <c r="F83" s="162"/>
      <c r="G83" s="162"/>
      <c r="H83" s="174"/>
    </row>
    <row r="84" spans="1:8" ht="17.399999999999999" customHeight="1" x14ac:dyDescent="0.3">
      <c r="A84" s="398" t="s">
        <v>1670</v>
      </c>
      <c r="B84" s="631" t="s">
        <v>1671</v>
      </c>
      <c r="C84" s="628"/>
      <c r="D84" s="628"/>
      <c r="E84" s="628"/>
      <c r="F84" s="628"/>
      <c r="G84" s="628"/>
      <c r="H84" s="632"/>
    </row>
    <row r="85" spans="1:8" ht="15.9" customHeight="1" x14ac:dyDescent="0.25">
      <c r="A85" s="139">
        <v>1</v>
      </c>
      <c r="B85" s="623" t="s">
        <v>1665</v>
      </c>
      <c r="C85" s="624"/>
      <c r="D85" s="522" t="s">
        <v>940</v>
      </c>
      <c r="E85" s="522">
        <f t="shared" ref="E85:E86" si="14">IF(D85="","",1)</f>
        <v>1</v>
      </c>
      <c r="F85" s="159"/>
      <c r="G85" s="160"/>
      <c r="H85" s="159"/>
    </row>
    <row r="86" spans="1:8" ht="16.399999999999999" customHeight="1" x14ac:dyDescent="0.25">
      <c r="A86" s="140">
        <v>2</v>
      </c>
      <c r="B86" s="625" t="s">
        <v>343</v>
      </c>
      <c r="C86" s="626"/>
      <c r="D86" s="521" t="s">
        <v>940</v>
      </c>
      <c r="E86" s="521">
        <f t="shared" si="14"/>
        <v>1</v>
      </c>
      <c r="F86" s="162"/>
      <c r="G86" s="163"/>
      <c r="H86" s="162"/>
    </row>
    <row r="87" spans="1:8" ht="17.399999999999999" customHeight="1" x14ac:dyDescent="0.3">
      <c r="A87" s="398" t="s">
        <v>1672</v>
      </c>
      <c r="B87" s="631" t="s">
        <v>1673</v>
      </c>
      <c r="C87" s="628"/>
      <c r="D87" s="628"/>
      <c r="E87" s="628"/>
      <c r="F87" s="628"/>
      <c r="G87" s="628"/>
      <c r="H87" s="632"/>
    </row>
    <row r="88" spans="1:8" ht="16.399999999999999" customHeight="1" x14ac:dyDescent="0.25">
      <c r="A88" s="139">
        <v>1</v>
      </c>
      <c r="B88" s="623" t="s">
        <v>395</v>
      </c>
      <c r="C88" s="624"/>
      <c r="D88" s="522" t="s">
        <v>940</v>
      </c>
      <c r="E88" s="522">
        <f t="shared" ref="E88:E89" si="15">IF(D88="","",1)</f>
        <v>1</v>
      </c>
      <c r="F88" s="159"/>
      <c r="G88" s="160"/>
      <c r="H88" s="159"/>
    </row>
    <row r="89" spans="1:8" ht="15.9" customHeight="1" x14ac:dyDescent="0.25">
      <c r="A89" s="140">
        <v>2</v>
      </c>
      <c r="B89" s="625" t="s">
        <v>1674</v>
      </c>
      <c r="C89" s="626"/>
      <c r="D89" s="521" t="s">
        <v>940</v>
      </c>
      <c r="E89" s="521">
        <f t="shared" si="15"/>
        <v>1</v>
      </c>
      <c r="F89" s="162"/>
      <c r="G89" s="163"/>
      <c r="H89" s="162"/>
    </row>
    <row r="90" spans="1:8" ht="17.399999999999999" customHeight="1" x14ac:dyDescent="0.3">
      <c r="A90" s="399" t="s">
        <v>1675</v>
      </c>
      <c r="B90" s="633" t="s">
        <v>1660</v>
      </c>
      <c r="C90" s="629"/>
      <c r="D90" s="629"/>
      <c r="E90" s="629"/>
      <c r="F90" s="629"/>
      <c r="G90" s="629"/>
      <c r="H90" s="630"/>
    </row>
    <row r="91" spans="1:8" ht="15.9" customHeight="1" x14ac:dyDescent="0.25">
      <c r="A91" s="400">
        <v>1</v>
      </c>
      <c r="B91" s="634" t="s">
        <v>1676</v>
      </c>
      <c r="C91" s="635"/>
      <c r="D91" s="530" t="s">
        <v>940</v>
      </c>
      <c r="E91" s="530">
        <f t="shared" ref="E91" si="16">IF(D91="","",1)</f>
        <v>1</v>
      </c>
      <c r="F91" s="171"/>
      <c r="G91" s="171"/>
      <c r="H91" s="172"/>
    </row>
    <row r="92" spans="1:8" ht="13.5" customHeight="1" x14ac:dyDescent="0.3">
      <c r="A92" s="617" t="s">
        <v>802</v>
      </c>
      <c r="B92" s="618"/>
      <c r="C92" s="618"/>
      <c r="D92" s="618"/>
      <c r="E92" s="618"/>
      <c r="F92" s="618"/>
      <c r="G92" s="618"/>
      <c r="H92" s="619"/>
    </row>
    <row r="93" spans="1:8" ht="20.149999999999999" customHeight="1" x14ac:dyDescent="0.3">
      <c r="A93" s="401" t="s">
        <v>801</v>
      </c>
      <c r="B93" s="620" t="s">
        <v>798</v>
      </c>
      <c r="C93" s="621"/>
      <c r="D93" s="621"/>
      <c r="E93" s="621"/>
      <c r="F93" s="621"/>
      <c r="G93" s="621"/>
      <c r="H93" s="622"/>
    </row>
    <row r="94" spans="1:8" ht="29.4" customHeight="1" x14ac:dyDescent="0.25">
      <c r="A94" s="139">
        <v>1</v>
      </c>
      <c r="B94" s="623" t="s">
        <v>799</v>
      </c>
      <c r="C94" s="624"/>
      <c r="D94" s="531" t="s">
        <v>1492</v>
      </c>
      <c r="E94" s="531">
        <f t="shared" ref="E94:E95" si="17">IF(D94="","",1)</f>
        <v>1</v>
      </c>
      <c r="F94" s="159"/>
      <c r="G94" s="159"/>
      <c r="H94" s="159"/>
    </row>
    <row r="95" spans="1:8" ht="38.25" customHeight="1" x14ac:dyDescent="0.25">
      <c r="A95" s="140">
        <v>2</v>
      </c>
      <c r="B95" s="625" t="s">
        <v>800</v>
      </c>
      <c r="C95" s="626"/>
      <c r="D95" s="532" t="s">
        <v>1492</v>
      </c>
      <c r="E95" s="532">
        <f t="shared" si="17"/>
        <v>1</v>
      </c>
      <c r="F95" s="162"/>
      <c r="G95" s="162"/>
      <c r="H95" s="162"/>
    </row>
    <row r="96" spans="1:8" ht="20.149999999999999" customHeight="1" x14ac:dyDescent="0.3">
      <c r="A96" s="627" t="s">
        <v>803</v>
      </c>
      <c r="B96" s="628"/>
      <c r="C96" s="628"/>
      <c r="D96" s="629"/>
      <c r="E96" s="629"/>
      <c r="F96" s="629"/>
      <c r="G96" s="629"/>
      <c r="H96" s="630"/>
    </row>
    <row r="97" spans="1:8" s="143" customFormat="1" ht="20" customHeight="1" x14ac:dyDescent="0.3">
      <c r="A97" s="402" t="s">
        <v>804</v>
      </c>
      <c r="B97" s="614" t="s">
        <v>1677</v>
      </c>
      <c r="C97" s="615"/>
      <c r="D97" s="615"/>
      <c r="E97" s="615"/>
      <c r="F97" s="615"/>
      <c r="G97" s="615"/>
      <c r="H97" s="616"/>
    </row>
    <row r="98" spans="1:8" s="143" customFormat="1" ht="20" customHeight="1" x14ac:dyDescent="0.3">
      <c r="A98" s="139">
        <v>1</v>
      </c>
      <c r="B98" s="613" t="s">
        <v>1678</v>
      </c>
      <c r="C98" s="613"/>
      <c r="D98" s="533" t="s">
        <v>1679</v>
      </c>
      <c r="E98" s="533">
        <f t="shared" ref="E98" si="18">IF(D98="","",1)</f>
        <v>1</v>
      </c>
      <c r="F98" s="153"/>
      <c r="G98" s="153"/>
      <c r="H98" s="154"/>
    </row>
    <row r="99" spans="1:8" s="143" customFormat="1" ht="20" customHeight="1" x14ac:dyDescent="0.3">
      <c r="A99" s="402" t="s">
        <v>805</v>
      </c>
      <c r="B99" s="614" t="s">
        <v>1680</v>
      </c>
      <c r="C99" s="615"/>
      <c r="D99" s="615"/>
      <c r="E99" s="615"/>
      <c r="F99" s="615"/>
      <c r="G99" s="615"/>
      <c r="H99" s="616"/>
    </row>
    <row r="100" spans="1:8" s="143" customFormat="1" ht="20" customHeight="1" x14ac:dyDescent="0.3">
      <c r="A100" s="139">
        <v>1</v>
      </c>
      <c r="B100" s="613" t="s">
        <v>1678</v>
      </c>
      <c r="C100" s="613"/>
      <c r="D100" s="533" t="s">
        <v>1679</v>
      </c>
      <c r="E100" s="533">
        <f t="shared" ref="E100" si="19">IF(D100="","",1)</f>
        <v>1</v>
      </c>
      <c r="F100" s="153"/>
      <c r="G100" s="153"/>
      <c r="H100" s="154"/>
    </row>
    <row r="101" spans="1:8" s="143" customFormat="1" ht="20.75" customHeight="1" x14ac:dyDescent="0.3">
      <c r="A101" s="402" t="s">
        <v>806</v>
      </c>
      <c r="B101" s="614" t="s">
        <v>1681</v>
      </c>
      <c r="C101" s="615"/>
      <c r="D101" s="615"/>
      <c r="E101" s="615"/>
      <c r="F101" s="615"/>
      <c r="G101" s="615"/>
      <c r="H101" s="616"/>
    </row>
    <row r="102" spans="1:8" s="143" customFormat="1" ht="20" customHeight="1" x14ac:dyDescent="0.3">
      <c r="A102" s="139">
        <v>1</v>
      </c>
      <c r="B102" s="613" t="s">
        <v>1678</v>
      </c>
      <c r="C102" s="613"/>
      <c r="D102" s="533" t="s">
        <v>1679</v>
      </c>
      <c r="E102" s="533">
        <f t="shared" ref="E102" si="20">IF(D102="","",1)</f>
        <v>1</v>
      </c>
      <c r="F102" s="153"/>
      <c r="G102" s="153"/>
      <c r="H102" s="154"/>
    </row>
    <row r="103" spans="1:8" s="143" customFormat="1" ht="20" customHeight="1" x14ac:dyDescent="0.3">
      <c r="A103" s="402" t="s">
        <v>807</v>
      </c>
      <c r="B103" s="614" t="s">
        <v>1682</v>
      </c>
      <c r="C103" s="615"/>
      <c r="D103" s="615"/>
      <c r="E103" s="615"/>
      <c r="F103" s="615"/>
      <c r="G103" s="615"/>
      <c r="H103" s="616"/>
    </row>
    <row r="104" spans="1:8" s="143" customFormat="1" ht="20" customHeight="1" x14ac:dyDescent="0.3">
      <c r="A104" s="139">
        <v>1</v>
      </c>
      <c r="B104" s="613" t="s">
        <v>1678</v>
      </c>
      <c r="C104" s="613"/>
      <c r="D104" s="533" t="s">
        <v>1679</v>
      </c>
      <c r="E104" s="533">
        <f t="shared" ref="E104" si="21">IF(D104="","",1)</f>
        <v>1</v>
      </c>
      <c r="F104" s="153"/>
      <c r="G104" s="153"/>
      <c r="H104" s="154"/>
    </row>
    <row r="105" spans="1:8" s="143" customFormat="1" ht="20" customHeight="1" x14ac:dyDescent="0.3">
      <c r="A105" s="402" t="s">
        <v>808</v>
      </c>
      <c r="B105" s="614" t="s">
        <v>1683</v>
      </c>
      <c r="C105" s="615"/>
      <c r="D105" s="615"/>
      <c r="E105" s="615"/>
      <c r="F105" s="615"/>
      <c r="G105" s="615"/>
      <c r="H105" s="616"/>
    </row>
    <row r="106" spans="1:8" s="143" customFormat="1" ht="20" customHeight="1" x14ac:dyDescent="0.3">
      <c r="A106" s="403" t="s">
        <v>809</v>
      </c>
      <c r="B106" s="614" t="s">
        <v>1684</v>
      </c>
      <c r="C106" s="615"/>
      <c r="D106" s="615"/>
      <c r="E106" s="615"/>
      <c r="F106" s="615"/>
      <c r="G106" s="615"/>
      <c r="H106" s="616"/>
    </row>
    <row r="107" spans="1:8" s="143" customFormat="1" ht="20" customHeight="1" x14ac:dyDescent="0.3">
      <c r="A107" s="404">
        <v>1</v>
      </c>
      <c r="B107" s="609" t="s">
        <v>952</v>
      </c>
      <c r="C107" s="610"/>
      <c r="D107" s="534" t="s">
        <v>1685</v>
      </c>
      <c r="E107" s="534">
        <f t="shared" ref="E107:E111" si="22">IF(D107="","",1)</f>
        <v>1</v>
      </c>
      <c r="F107" s="405"/>
      <c r="G107" s="187"/>
      <c r="H107" s="405"/>
    </row>
    <row r="108" spans="1:8" s="143" customFormat="1" ht="20" customHeight="1" x14ac:dyDescent="0.3">
      <c r="A108" s="404">
        <v>2</v>
      </c>
      <c r="B108" s="609" t="s">
        <v>953</v>
      </c>
      <c r="C108" s="610"/>
      <c r="D108" s="534" t="s">
        <v>1686</v>
      </c>
      <c r="E108" s="534">
        <f t="shared" si="22"/>
        <v>1</v>
      </c>
      <c r="F108" s="405"/>
      <c r="G108" s="187"/>
      <c r="H108" s="405"/>
    </row>
    <row r="109" spans="1:8" s="143" customFormat="1" ht="26" customHeight="1" x14ac:dyDescent="0.3">
      <c r="A109" s="404">
        <v>3</v>
      </c>
      <c r="B109" s="609" t="s">
        <v>954</v>
      </c>
      <c r="C109" s="610"/>
      <c r="D109" s="534" t="s">
        <v>1685</v>
      </c>
      <c r="E109" s="534">
        <f t="shared" si="22"/>
        <v>1</v>
      </c>
      <c r="F109" s="405"/>
      <c r="G109" s="187"/>
      <c r="H109" s="405"/>
    </row>
    <row r="110" spans="1:8" s="143" customFormat="1" ht="37.5" customHeight="1" x14ac:dyDescent="0.3">
      <c r="A110" s="188" t="s">
        <v>810</v>
      </c>
      <c r="B110" s="611" t="s">
        <v>955</v>
      </c>
      <c r="C110" s="612"/>
      <c r="D110" s="535" t="s">
        <v>1687</v>
      </c>
      <c r="E110" s="535">
        <f t="shared" si="22"/>
        <v>1</v>
      </c>
      <c r="F110" s="190"/>
      <c r="G110" s="191"/>
      <c r="H110" s="190"/>
    </row>
    <row r="111" spans="1:8" s="143" customFormat="1" ht="39.5" customHeight="1" x14ac:dyDescent="0.3">
      <c r="A111" s="188" t="s">
        <v>811</v>
      </c>
      <c r="B111" s="611" t="s">
        <v>1691</v>
      </c>
      <c r="C111" s="612"/>
      <c r="D111" s="536" t="s">
        <v>1687</v>
      </c>
      <c r="E111" s="535">
        <f t="shared" si="22"/>
        <v>1</v>
      </c>
      <c r="F111" s="191"/>
      <c r="G111" s="190"/>
      <c r="H111" s="190"/>
    </row>
    <row r="112" spans="1:8" x14ac:dyDescent="0.3">
      <c r="A112" s="343"/>
      <c r="B112" s="406"/>
      <c r="C112" s="344"/>
      <c r="D112" s="537"/>
      <c r="G112" s="407"/>
      <c r="H112" s="407"/>
    </row>
    <row r="113" spans="1:8" x14ac:dyDescent="0.3">
      <c r="A113" s="343"/>
      <c r="B113" s="406"/>
      <c r="C113" s="344"/>
      <c r="D113" s="537"/>
      <c r="G113" s="407"/>
      <c r="H113" s="407"/>
    </row>
    <row r="114" spans="1:8" x14ac:dyDescent="0.3">
      <c r="A114" s="343"/>
      <c r="B114" s="406"/>
      <c r="C114" s="344"/>
      <c r="D114" s="537"/>
      <c r="G114" s="407"/>
      <c r="H114" s="407"/>
    </row>
    <row r="115" spans="1:8" x14ac:dyDescent="0.3">
      <c r="A115" s="343"/>
      <c r="B115" s="406"/>
      <c r="C115" s="344"/>
      <c r="D115" s="537"/>
      <c r="G115" s="407"/>
      <c r="H115" s="407"/>
    </row>
    <row r="116" spans="1:8" x14ac:dyDescent="0.3">
      <c r="A116" s="343"/>
      <c r="B116" s="406"/>
      <c r="C116" s="344"/>
      <c r="D116" s="537"/>
      <c r="G116" s="407"/>
      <c r="H116" s="407"/>
    </row>
    <row r="117" spans="1:8" x14ac:dyDescent="0.3">
      <c r="A117" s="343"/>
      <c r="B117" s="406"/>
      <c r="C117" s="344"/>
      <c r="D117" s="537"/>
      <c r="G117" s="407"/>
      <c r="H117" s="407"/>
    </row>
    <row r="118" spans="1:8" x14ac:dyDescent="0.3">
      <c r="A118" s="343"/>
      <c r="B118" s="406"/>
      <c r="C118" s="344"/>
      <c r="D118" s="537"/>
      <c r="G118" s="407"/>
      <c r="H118" s="407"/>
    </row>
    <row r="119" spans="1:8" x14ac:dyDescent="0.3">
      <c r="A119" s="343"/>
      <c r="B119" s="406"/>
      <c r="C119" s="344"/>
      <c r="D119" s="537"/>
      <c r="G119" s="407"/>
      <c r="H119" s="407"/>
    </row>
    <row r="120" spans="1:8" x14ac:dyDescent="0.3">
      <c r="A120" s="343"/>
      <c r="B120" s="406"/>
      <c r="C120" s="344"/>
      <c r="D120" s="537"/>
      <c r="G120" s="407"/>
      <c r="H120" s="407"/>
    </row>
    <row r="121" spans="1:8" x14ac:dyDescent="0.3">
      <c r="A121" s="343"/>
      <c r="B121" s="406"/>
      <c r="C121" s="344"/>
      <c r="D121" s="537"/>
      <c r="G121" s="407"/>
      <c r="H121" s="407"/>
    </row>
    <row r="122" spans="1:8" x14ac:dyDescent="0.3">
      <c r="A122" s="343"/>
      <c r="B122" s="406"/>
      <c r="C122" s="344"/>
      <c r="D122" s="537"/>
      <c r="G122" s="407"/>
      <c r="H122" s="407"/>
    </row>
    <row r="123" spans="1:8" x14ac:dyDescent="0.3">
      <c r="A123" s="343"/>
      <c r="B123" s="406"/>
      <c r="C123" s="344"/>
      <c r="D123" s="537"/>
      <c r="G123" s="407"/>
      <c r="H123" s="407"/>
    </row>
    <row r="124" spans="1:8" x14ac:dyDescent="0.3">
      <c r="A124" s="193"/>
      <c r="B124" s="177"/>
      <c r="C124" s="194"/>
      <c r="D124" s="538"/>
      <c r="G124" s="195"/>
      <c r="H124" s="195"/>
    </row>
    <row r="125" spans="1:8" s="120" customFormat="1" x14ac:dyDescent="0.25">
      <c r="A125" s="509"/>
      <c r="B125" s="510"/>
      <c r="C125" s="656" t="s">
        <v>1080</v>
      </c>
      <c r="D125" s="656"/>
      <c r="E125" s="491"/>
      <c r="F125" s="504" t="str">
        <f>IF(SUM(F$7:F124)=0,"",SUM(F73:F124))</f>
        <v/>
      </c>
      <c r="G125" s="504" t="str">
        <f>IF(SUM(G$7:G124)=0,"",SUM(G73:G124))</f>
        <v/>
      </c>
      <c r="H125" s="504" t="str">
        <f>IF(SUM(H$7:H124)=0,"",SUM(H73:H124))</f>
        <v/>
      </c>
    </row>
    <row r="154" ht="14.25" customHeight="1" x14ac:dyDescent="0.3"/>
  </sheetData>
  <mergeCells count="92">
    <mergeCell ref="C13:G13"/>
    <mergeCell ref="B14:C14"/>
    <mergeCell ref="B15:C15"/>
    <mergeCell ref="B8:C8"/>
    <mergeCell ref="B9:C9"/>
    <mergeCell ref="B10:C10"/>
    <mergeCell ref="B12:H12"/>
    <mergeCell ref="A5:H5"/>
    <mergeCell ref="A1:H1"/>
    <mergeCell ref="A4:D4"/>
    <mergeCell ref="B6:H6"/>
    <mergeCell ref="B7:H7"/>
    <mergeCell ref="B3:C3"/>
    <mergeCell ref="B16:C16"/>
    <mergeCell ref="B17:H17"/>
    <mergeCell ref="C18:F18"/>
    <mergeCell ref="B19:C19"/>
    <mergeCell ref="B20:H20"/>
    <mergeCell ref="C21:G21"/>
    <mergeCell ref="B22:C22"/>
    <mergeCell ref="B23:C23"/>
    <mergeCell ref="B24:H24"/>
    <mergeCell ref="C25:F25"/>
    <mergeCell ref="C125:D125"/>
    <mergeCell ref="B45:C45"/>
    <mergeCell ref="B46:C46"/>
    <mergeCell ref="B47:H47"/>
    <mergeCell ref="B48:H48"/>
    <mergeCell ref="B49:C49"/>
    <mergeCell ref="B50:C50"/>
    <mergeCell ref="B51:H51"/>
    <mergeCell ref="B52:C52"/>
    <mergeCell ref="B53:C53"/>
    <mergeCell ref="A54:H54"/>
    <mergeCell ref="B55:H55"/>
    <mergeCell ref="B56:C56"/>
    <mergeCell ref="B57:C57"/>
    <mergeCell ref="B58:C58"/>
    <mergeCell ref="B75:H75"/>
    <mergeCell ref="B44:C44"/>
    <mergeCell ref="B38:C38"/>
    <mergeCell ref="C31:F31"/>
    <mergeCell ref="B32:C32"/>
    <mergeCell ref="A33:H33"/>
    <mergeCell ref="B34:H34"/>
    <mergeCell ref="B37:C37"/>
    <mergeCell ref="B26:C26"/>
    <mergeCell ref="B27:C27"/>
    <mergeCell ref="B28:C28"/>
    <mergeCell ref="B29:C29"/>
    <mergeCell ref="B30:H30"/>
    <mergeCell ref="B76:C76"/>
    <mergeCell ref="A68:H68"/>
    <mergeCell ref="B70:C70"/>
    <mergeCell ref="A71:D71"/>
    <mergeCell ref="A66:C66"/>
    <mergeCell ref="A73:C73"/>
    <mergeCell ref="B77:C77"/>
    <mergeCell ref="B78:H78"/>
    <mergeCell ref="B79:C79"/>
    <mergeCell ref="B80:C80"/>
    <mergeCell ref="B81:H81"/>
    <mergeCell ref="B82:C82"/>
    <mergeCell ref="B83:C83"/>
    <mergeCell ref="B84:H84"/>
    <mergeCell ref="B85:C85"/>
    <mergeCell ref="B86:C86"/>
    <mergeCell ref="B87:H87"/>
    <mergeCell ref="B88:C88"/>
    <mergeCell ref="B89:C89"/>
    <mergeCell ref="B90:H90"/>
    <mergeCell ref="B91:C91"/>
    <mergeCell ref="A92:H92"/>
    <mergeCell ref="B93:H93"/>
    <mergeCell ref="B94:C94"/>
    <mergeCell ref="B95:C95"/>
    <mergeCell ref="A96:H96"/>
    <mergeCell ref="B98:C98"/>
    <mergeCell ref="B100:C100"/>
    <mergeCell ref="B101:H101"/>
    <mergeCell ref="B99:H99"/>
    <mergeCell ref="B97:H97"/>
    <mergeCell ref="B102:C102"/>
    <mergeCell ref="B104:C104"/>
    <mergeCell ref="B106:H106"/>
    <mergeCell ref="B105:H105"/>
    <mergeCell ref="B103:H103"/>
    <mergeCell ref="B107:C107"/>
    <mergeCell ref="B108:C108"/>
    <mergeCell ref="B109:C109"/>
    <mergeCell ref="B110:C110"/>
    <mergeCell ref="B111:C111"/>
  </mergeCells>
  <printOptions gridLines="1"/>
  <pageMargins left="0.70866141732283472" right="0.70866141732283472" top="0.74803149606299213" bottom="0.74803149606299213" header="0.31496062992125984" footer="0.31496062992125984"/>
  <pageSetup paperSize="9" scale="66" fitToHeight="2" orientation="portrait" r:id="rId1"/>
  <rowBreaks count="1" manualBreakCount="1">
    <brk id="67" max="6"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57"/>
  <sheetViews>
    <sheetView showZeros="0" tabSelected="1" view="pageBreakPreview" topLeftCell="A28" zoomScaleNormal="70" zoomScaleSheetLayoutView="100" zoomScalePageLayoutView="140" workbookViewId="0">
      <selection activeCell="A71" sqref="A71:D71"/>
    </sheetView>
  </sheetViews>
  <sheetFormatPr defaultColWidth="11.796875" defaultRowHeight="11.5" x14ac:dyDescent="0.25"/>
  <cols>
    <col min="1" max="1" width="7.796875" style="26" customWidth="1"/>
    <col min="2" max="2" width="4.796875" style="26" customWidth="1"/>
    <col min="3" max="3" width="47.8984375" style="26" customWidth="1"/>
    <col min="4" max="4" width="7.3984375" style="26" customWidth="1"/>
    <col min="5" max="5" width="11.5" style="26" customWidth="1"/>
    <col min="6" max="7" width="15.796875" style="26" customWidth="1"/>
    <col min="8" max="8" width="15.796875" style="142" customWidth="1"/>
    <col min="9" max="16384" width="11.796875" style="26"/>
  </cols>
  <sheetData>
    <row r="1" spans="1:8" s="211" customFormat="1" ht="14.25" customHeight="1" x14ac:dyDescent="0.3">
      <c r="A1" s="686" t="s">
        <v>1841</v>
      </c>
      <c r="B1" s="687"/>
      <c r="C1" s="687"/>
      <c r="D1" s="687"/>
      <c r="E1" s="687"/>
      <c r="F1" s="687"/>
      <c r="G1" s="687"/>
      <c r="H1" s="688"/>
    </row>
    <row r="2" spans="1:8" s="91" customFormat="1" x14ac:dyDescent="0.25">
      <c r="A2" s="474"/>
      <c r="B2" s="475"/>
      <c r="C2" s="475"/>
      <c r="D2" s="475"/>
      <c r="E2" s="475"/>
      <c r="F2" s="475"/>
      <c r="G2" s="475"/>
      <c r="H2" s="476"/>
    </row>
    <row r="3" spans="1:8" s="91" customFormat="1" ht="21" customHeight="1" x14ac:dyDescent="0.25">
      <c r="A3" s="214" t="s">
        <v>0</v>
      </c>
      <c r="B3" s="715" t="s">
        <v>1</v>
      </c>
      <c r="C3" s="716"/>
      <c r="D3" s="215" t="s">
        <v>2</v>
      </c>
      <c r="E3" s="215" t="s">
        <v>1853</v>
      </c>
      <c r="F3" s="215" t="s">
        <v>4</v>
      </c>
      <c r="G3" s="215" t="s">
        <v>4</v>
      </c>
      <c r="H3" s="215" t="s">
        <v>4</v>
      </c>
    </row>
    <row r="4" spans="1:8" s="211" customFormat="1" ht="45" customHeight="1" x14ac:dyDescent="0.3">
      <c r="A4" s="706"/>
      <c r="B4" s="707"/>
      <c r="C4" s="707"/>
      <c r="D4" s="708"/>
      <c r="E4" s="606"/>
      <c r="F4" s="6" t="s">
        <v>1468</v>
      </c>
      <c r="G4" s="6" t="s">
        <v>1469</v>
      </c>
      <c r="H4" s="203" t="s">
        <v>1470</v>
      </c>
    </row>
    <row r="5" spans="1:8" ht="12.9" customHeight="1" x14ac:dyDescent="0.25">
      <c r="A5" s="45"/>
      <c r="B5" s="46"/>
      <c r="C5" s="47"/>
      <c r="D5" s="48"/>
      <c r="E5" s="48"/>
      <c r="F5" s="48"/>
      <c r="G5" s="48"/>
      <c r="H5" s="49"/>
    </row>
    <row r="6" spans="1:8" s="91" customFormat="1" ht="13.5" customHeight="1" x14ac:dyDescent="0.25">
      <c r="A6" s="216" t="s">
        <v>719</v>
      </c>
      <c r="B6" s="717" t="s">
        <v>1471</v>
      </c>
      <c r="C6" s="718"/>
      <c r="D6" s="90"/>
      <c r="E6" s="90"/>
      <c r="F6" s="90"/>
      <c r="G6" s="90"/>
      <c r="H6" s="90"/>
    </row>
    <row r="7" spans="1:8" ht="12.9" customHeight="1" x14ac:dyDescent="0.25">
      <c r="A7" s="58" t="s">
        <v>964</v>
      </c>
      <c r="B7" s="467"/>
      <c r="C7" s="462"/>
      <c r="D7" s="59"/>
      <c r="E7" s="59" t="str">
        <f>IF(D7="","",1)</f>
        <v/>
      </c>
      <c r="F7" s="59" t="s">
        <v>964</v>
      </c>
      <c r="G7" s="59"/>
      <c r="H7" s="92"/>
    </row>
    <row r="8" spans="1:8" ht="12.9" customHeight="1" x14ac:dyDescent="0.25">
      <c r="A8" s="58">
        <v>1</v>
      </c>
      <c r="B8" s="462" t="s">
        <v>1472</v>
      </c>
      <c r="C8" s="462"/>
      <c r="D8" s="59"/>
      <c r="E8" s="59" t="str">
        <f t="shared" ref="E8:E55" si="0">IF(D8="","",1)</f>
        <v/>
      </c>
      <c r="F8" s="59" t="s">
        <v>964</v>
      </c>
      <c r="G8" s="59"/>
      <c r="H8" s="60" t="str">
        <f t="shared" ref="H8" si="1">IF(OR(AND(F8="Prov",G8="Sum"),(G8="PC Sum")),". . . . . . . . .00",IF(ISERR(F8*G8),"",IF(F8*G8=0,"",ROUND(F8*G8,2))))</f>
        <v/>
      </c>
    </row>
    <row r="9" spans="1:8" ht="12.9" customHeight="1" x14ac:dyDescent="0.25">
      <c r="A9" s="58" t="s">
        <v>964</v>
      </c>
      <c r="B9" s="462" t="s">
        <v>1473</v>
      </c>
      <c r="C9" s="462"/>
      <c r="D9" s="59" t="s">
        <v>1474</v>
      </c>
      <c r="E9" s="59">
        <f t="shared" si="0"/>
        <v>1</v>
      </c>
      <c r="F9" s="59"/>
      <c r="G9" s="59"/>
      <c r="H9" s="60"/>
    </row>
    <row r="10" spans="1:8" ht="12.9" customHeight="1" x14ac:dyDescent="0.25">
      <c r="A10" s="58" t="s">
        <v>964</v>
      </c>
      <c r="B10" s="462"/>
      <c r="C10" s="462" t="s">
        <v>964</v>
      </c>
      <c r="D10" s="59"/>
      <c r="E10" s="59" t="str">
        <f t="shared" si="0"/>
        <v/>
      </c>
      <c r="F10" s="59"/>
      <c r="G10" s="59"/>
      <c r="H10" s="60"/>
    </row>
    <row r="11" spans="1:8" ht="12.9" customHeight="1" x14ac:dyDescent="0.25">
      <c r="A11" s="58">
        <v>2</v>
      </c>
      <c r="B11" s="462" t="s">
        <v>1475</v>
      </c>
      <c r="C11" s="462"/>
      <c r="D11" s="59"/>
      <c r="E11" s="59" t="str">
        <f t="shared" si="0"/>
        <v/>
      </c>
      <c r="F11" s="59"/>
      <c r="G11" s="59"/>
      <c r="H11" s="60"/>
    </row>
    <row r="12" spans="1:8" ht="12.9" customHeight="1" x14ac:dyDescent="0.25">
      <c r="A12" s="58" t="s">
        <v>964</v>
      </c>
      <c r="B12" s="462" t="s">
        <v>1476</v>
      </c>
      <c r="C12" s="462"/>
      <c r="D12" s="59"/>
      <c r="E12" s="59" t="str">
        <f t="shared" si="0"/>
        <v/>
      </c>
      <c r="F12" s="93"/>
      <c r="G12" s="93"/>
      <c r="H12" s="60"/>
    </row>
    <row r="13" spans="1:8" ht="12.9" customHeight="1" x14ac:dyDescent="0.25">
      <c r="A13" s="58"/>
      <c r="B13" s="462" t="s">
        <v>1477</v>
      </c>
      <c r="C13" s="462"/>
      <c r="D13" s="59" t="s">
        <v>942</v>
      </c>
      <c r="E13" s="59">
        <f t="shared" si="0"/>
        <v>1</v>
      </c>
      <c r="F13" s="93"/>
      <c r="G13" s="93"/>
      <c r="H13" s="60"/>
    </row>
    <row r="14" spans="1:8" ht="12.9" customHeight="1" x14ac:dyDescent="0.25">
      <c r="A14" s="58" t="s">
        <v>964</v>
      </c>
      <c r="B14" s="462"/>
      <c r="C14" s="462" t="s">
        <v>964</v>
      </c>
      <c r="D14" s="59"/>
      <c r="E14" s="59" t="str">
        <f t="shared" si="0"/>
        <v/>
      </c>
      <c r="F14" s="59"/>
      <c r="G14" s="59"/>
      <c r="H14" s="60"/>
    </row>
    <row r="15" spans="1:8" ht="12.9" customHeight="1" x14ac:dyDescent="0.25">
      <c r="A15" s="58">
        <v>3</v>
      </c>
      <c r="B15" s="462" t="s">
        <v>1478</v>
      </c>
      <c r="C15" s="462"/>
      <c r="D15" s="59" t="s">
        <v>942</v>
      </c>
      <c r="E15" s="59">
        <f t="shared" si="0"/>
        <v>1</v>
      </c>
      <c r="F15" s="59"/>
      <c r="G15" s="94"/>
      <c r="H15" s="60"/>
    </row>
    <row r="16" spans="1:8" ht="12.9" customHeight="1" x14ac:dyDescent="0.25">
      <c r="A16" s="58" t="s">
        <v>964</v>
      </c>
      <c r="B16" s="462"/>
      <c r="C16" s="462" t="s">
        <v>964</v>
      </c>
      <c r="D16" s="59"/>
      <c r="E16" s="59" t="str">
        <f t="shared" si="0"/>
        <v/>
      </c>
      <c r="F16" s="59"/>
      <c r="G16" s="59"/>
      <c r="H16" s="60"/>
    </row>
    <row r="17" spans="1:8" ht="12.9" customHeight="1" x14ac:dyDescent="0.25">
      <c r="A17" s="58">
        <v>4</v>
      </c>
      <c r="B17" s="462" t="s">
        <v>1479</v>
      </c>
      <c r="C17" s="462"/>
      <c r="D17" s="59" t="s">
        <v>1480</v>
      </c>
      <c r="E17" s="59">
        <f t="shared" si="0"/>
        <v>1</v>
      </c>
      <c r="F17" s="59"/>
      <c r="G17" s="59"/>
      <c r="H17" s="60"/>
    </row>
    <row r="18" spans="1:8" ht="12.9" customHeight="1" x14ac:dyDescent="0.25">
      <c r="A18" s="58"/>
      <c r="B18" s="462"/>
      <c r="C18" s="462"/>
      <c r="D18" s="59"/>
      <c r="E18" s="59" t="str">
        <f t="shared" si="0"/>
        <v/>
      </c>
      <c r="F18" s="59"/>
      <c r="G18" s="59"/>
      <c r="H18" s="60"/>
    </row>
    <row r="19" spans="1:8" ht="12.9" customHeight="1" x14ac:dyDescent="0.25">
      <c r="A19" s="58">
        <v>5</v>
      </c>
      <c r="B19" s="462" t="s">
        <v>1481</v>
      </c>
      <c r="C19" s="462"/>
      <c r="D19" s="59"/>
      <c r="E19" s="59" t="str">
        <f t="shared" si="0"/>
        <v/>
      </c>
      <c r="F19" s="59"/>
      <c r="G19" s="59"/>
      <c r="H19" s="60"/>
    </row>
    <row r="20" spans="1:8" ht="12.9" customHeight="1" x14ac:dyDescent="0.25">
      <c r="A20" s="58" t="s">
        <v>964</v>
      </c>
      <c r="B20" s="462" t="s">
        <v>1482</v>
      </c>
      <c r="C20" s="462"/>
      <c r="D20" s="59"/>
      <c r="E20" s="59" t="str">
        <f t="shared" si="0"/>
        <v/>
      </c>
      <c r="F20" s="59"/>
      <c r="G20" s="59"/>
      <c r="H20" s="60"/>
    </row>
    <row r="21" spans="1:8" ht="12.9" customHeight="1" x14ac:dyDescent="0.25">
      <c r="A21" s="58"/>
      <c r="B21" s="462" t="s">
        <v>1483</v>
      </c>
      <c r="C21" s="462"/>
      <c r="D21" s="59" t="s">
        <v>942</v>
      </c>
      <c r="E21" s="59">
        <f t="shared" si="0"/>
        <v>1</v>
      </c>
      <c r="F21" s="59"/>
      <c r="G21" s="59"/>
      <c r="H21" s="60"/>
    </row>
    <row r="22" spans="1:8" ht="12.9" customHeight="1" x14ac:dyDescent="0.25">
      <c r="A22" s="58"/>
      <c r="B22" s="462"/>
      <c r="C22" s="462"/>
      <c r="D22" s="59"/>
      <c r="E22" s="59" t="str">
        <f t="shared" si="0"/>
        <v/>
      </c>
      <c r="F22" s="59"/>
      <c r="G22" s="59"/>
      <c r="H22" s="92"/>
    </row>
    <row r="23" spans="1:8" ht="12.9" customHeight="1" x14ac:dyDescent="0.25">
      <c r="A23" s="58">
        <v>6</v>
      </c>
      <c r="B23" s="462" t="s">
        <v>1484</v>
      </c>
      <c r="C23" s="462"/>
      <c r="D23" s="59"/>
      <c r="E23" s="59" t="str">
        <f t="shared" si="0"/>
        <v/>
      </c>
      <c r="F23" s="93"/>
      <c r="G23" s="93"/>
      <c r="H23" s="92"/>
    </row>
    <row r="24" spans="1:8" ht="12.9" customHeight="1" x14ac:dyDescent="0.25">
      <c r="A24" s="58" t="s">
        <v>964</v>
      </c>
      <c r="B24" s="462" t="s">
        <v>1485</v>
      </c>
      <c r="C24" s="462"/>
      <c r="D24" s="59"/>
      <c r="E24" s="59" t="str">
        <f t="shared" si="0"/>
        <v/>
      </c>
      <c r="F24" s="59"/>
      <c r="G24" s="59"/>
      <c r="H24" s="60"/>
    </row>
    <row r="25" spans="1:8" ht="12.9" customHeight="1" x14ac:dyDescent="0.25">
      <c r="A25" s="58"/>
      <c r="B25" s="462" t="s">
        <v>1482</v>
      </c>
      <c r="C25" s="462"/>
      <c r="D25" s="59"/>
      <c r="E25" s="59" t="str">
        <f t="shared" si="0"/>
        <v/>
      </c>
      <c r="F25" s="59"/>
      <c r="G25" s="59"/>
      <c r="H25" s="60"/>
    </row>
    <row r="26" spans="1:8" ht="12.9" customHeight="1" x14ac:dyDescent="0.25">
      <c r="A26" s="58"/>
      <c r="B26" s="462" t="s">
        <v>1483</v>
      </c>
      <c r="C26" s="462"/>
      <c r="D26" s="59" t="s">
        <v>942</v>
      </c>
      <c r="E26" s="59">
        <f t="shared" si="0"/>
        <v>1</v>
      </c>
      <c r="F26" s="59"/>
      <c r="G26" s="59"/>
      <c r="H26" s="60"/>
    </row>
    <row r="27" spans="1:8" ht="12.9" customHeight="1" x14ac:dyDescent="0.25">
      <c r="A27" s="58"/>
      <c r="B27" s="462"/>
      <c r="C27" s="462"/>
      <c r="D27" s="59"/>
      <c r="E27" s="59" t="str">
        <f t="shared" si="0"/>
        <v/>
      </c>
      <c r="F27" s="59"/>
      <c r="G27" s="59"/>
      <c r="H27" s="60"/>
    </row>
    <row r="28" spans="1:8" ht="12.9" customHeight="1" x14ac:dyDescent="0.25">
      <c r="A28" s="58">
        <v>7</v>
      </c>
      <c r="B28" s="462" t="s">
        <v>1486</v>
      </c>
      <c r="C28" s="462"/>
      <c r="D28" s="59"/>
      <c r="E28" s="59" t="str">
        <f t="shared" si="0"/>
        <v/>
      </c>
      <c r="F28" s="59"/>
      <c r="G28" s="94"/>
      <c r="H28" s="60"/>
    </row>
    <row r="29" spans="1:8" ht="27" customHeight="1" x14ac:dyDescent="0.25">
      <c r="A29" s="58"/>
      <c r="B29" s="462" t="s">
        <v>1487</v>
      </c>
      <c r="C29" s="462"/>
      <c r="D29" s="95" t="s">
        <v>1488</v>
      </c>
      <c r="E29" s="95">
        <f t="shared" si="0"/>
        <v>1</v>
      </c>
      <c r="F29" s="59"/>
      <c r="G29" s="94"/>
      <c r="H29" s="60"/>
    </row>
    <row r="30" spans="1:8" ht="12.9" customHeight="1" x14ac:dyDescent="0.25">
      <c r="A30" s="58"/>
      <c r="B30" s="462"/>
      <c r="C30" s="462"/>
      <c r="D30" s="59"/>
      <c r="E30" s="59" t="str">
        <f t="shared" si="0"/>
        <v/>
      </c>
      <c r="F30" s="59"/>
      <c r="G30" s="59"/>
      <c r="H30" s="60"/>
    </row>
    <row r="31" spans="1:8" ht="12.9" customHeight="1" x14ac:dyDescent="0.25">
      <c r="A31" s="58">
        <v>8</v>
      </c>
      <c r="B31" s="462" t="s">
        <v>1489</v>
      </c>
      <c r="C31" s="462"/>
      <c r="D31" s="59"/>
      <c r="E31" s="59" t="str">
        <f t="shared" si="0"/>
        <v/>
      </c>
      <c r="F31" s="59"/>
      <c r="G31" s="59"/>
      <c r="H31" s="60"/>
    </row>
    <row r="32" spans="1:8" ht="25.5" customHeight="1" x14ac:dyDescent="0.25">
      <c r="A32" s="58" t="s">
        <v>964</v>
      </c>
      <c r="B32" s="462" t="s">
        <v>1487</v>
      </c>
      <c r="C32" s="462"/>
      <c r="D32" s="95" t="s">
        <v>1488</v>
      </c>
      <c r="E32" s="95">
        <f t="shared" si="0"/>
        <v>1</v>
      </c>
      <c r="F32" s="93"/>
      <c r="G32" s="93"/>
      <c r="H32" s="92"/>
    </row>
    <row r="33" spans="1:8" ht="12.9" customHeight="1" x14ac:dyDescent="0.25">
      <c r="A33" s="58"/>
      <c r="B33" s="462"/>
      <c r="C33" s="462"/>
      <c r="D33" s="59"/>
      <c r="E33" s="59" t="str">
        <f t="shared" si="0"/>
        <v/>
      </c>
      <c r="F33" s="59"/>
      <c r="G33" s="59"/>
      <c r="H33" s="60"/>
    </row>
    <row r="34" spans="1:8" ht="12.9" customHeight="1" x14ac:dyDescent="0.25">
      <c r="A34" s="58">
        <v>9</v>
      </c>
      <c r="B34" s="462" t="s">
        <v>1490</v>
      </c>
      <c r="C34" s="462"/>
      <c r="D34" s="59" t="s">
        <v>942</v>
      </c>
      <c r="E34" s="59">
        <f t="shared" si="0"/>
        <v>1</v>
      </c>
      <c r="F34" s="59"/>
      <c r="G34" s="94"/>
      <c r="H34" s="60"/>
    </row>
    <row r="35" spans="1:8" ht="12.9" customHeight="1" x14ac:dyDescent="0.25">
      <c r="A35" s="58" t="s">
        <v>964</v>
      </c>
      <c r="B35" s="462"/>
      <c r="C35" s="462" t="s">
        <v>964</v>
      </c>
      <c r="D35" s="59"/>
      <c r="E35" s="59" t="str">
        <f t="shared" si="0"/>
        <v/>
      </c>
      <c r="F35" s="59"/>
      <c r="G35" s="59"/>
      <c r="H35" s="60"/>
    </row>
    <row r="36" spans="1:8" ht="12.9" customHeight="1" x14ac:dyDescent="0.25">
      <c r="A36" s="58">
        <v>10</v>
      </c>
      <c r="B36" s="104" t="s">
        <v>1491</v>
      </c>
      <c r="C36" s="105"/>
      <c r="D36" s="59" t="s">
        <v>1492</v>
      </c>
      <c r="E36" s="59">
        <f t="shared" si="0"/>
        <v>1</v>
      </c>
      <c r="F36" s="93"/>
      <c r="G36" s="93"/>
      <c r="H36" s="60"/>
    </row>
    <row r="37" spans="1:8" ht="12.9" customHeight="1" x14ac:dyDescent="0.25">
      <c r="A37" s="58"/>
      <c r="B37" s="104"/>
      <c r="C37" s="105"/>
      <c r="D37" s="59"/>
      <c r="E37" s="59" t="str">
        <f t="shared" si="0"/>
        <v/>
      </c>
      <c r="F37" s="93"/>
      <c r="G37" s="93"/>
      <c r="H37" s="60"/>
    </row>
    <row r="38" spans="1:8" ht="12.9" customHeight="1" x14ac:dyDescent="0.25">
      <c r="A38" s="58">
        <v>11</v>
      </c>
      <c r="B38" s="104" t="s">
        <v>1493</v>
      </c>
      <c r="C38" s="105"/>
      <c r="D38" s="59" t="s">
        <v>1492</v>
      </c>
      <c r="E38" s="59">
        <f t="shared" si="0"/>
        <v>1</v>
      </c>
      <c r="F38" s="93"/>
      <c r="G38" s="93"/>
      <c r="H38" s="60"/>
    </row>
    <row r="39" spans="1:8" ht="12.9" customHeight="1" x14ac:dyDescent="0.25">
      <c r="A39" s="96"/>
      <c r="B39" s="104"/>
      <c r="C39" s="105"/>
      <c r="D39" s="59"/>
      <c r="E39" s="59" t="str">
        <f t="shared" si="0"/>
        <v/>
      </c>
      <c r="F39" s="93"/>
      <c r="G39" s="93"/>
      <c r="H39" s="60"/>
    </row>
    <row r="40" spans="1:8" ht="12.9" customHeight="1" x14ac:dyDescent="0.25">
      <c r="A40" s="96"/>
      <c r="B40" s="104"/>
      <c r="C40" s="105"/>
      <c r="D40" s="59"/>
      <c r="E40" s="59" t="str">
        <f t="shared" si="0"/>
        <v/>
      </c>
      <c r="F40" s="93"/>
      <c r="G40" s="93"/>
      <c r="H40" s="60"/>
    </row>
    <row r="41" spans="1:8" ht="12.9" customHeight="1" x14ac:dyDescent="0.25">
      <c r="A41" s="96"/>
      <c r="B41" s="104"/>
      <c r="C41" s="105"/>
      <c r="D41" s="59"/>
      <c r="E41" s="59" t="str">
        <f t="shared" si="0"/>
        <v/>
      </c>
      <c r="F41" s="93"/>
      <c r="G41" s="93"/>
      <c r="H41" s="60"/>
    </row>
    <row r="42" spans="1:8" ht="12.9" customHeight="1" x14ac:dyDescent="0.25">
      <c r="A42" s="96"/>
      <c r="B42" s="104"/>
      <c r="C42" s="105"/>
      <c r="D42" s="59"/>
      <c r="E42" s="59" t="str">
        <f t="shared" si="0"/>
        <v/>
      </c>
      <c r="F42" s="93"/>
      <c r="G42" s="93"/>
      <c r="H42" s="60"/>
    </row>
    <row r="43" spans="1:8" ht="12.9" customHeight="1" x14ac:dyDescent="0.25">
      <c r="A43" s="96"/>
      <c r="B43" s="104"/>
      <c r="C43" s="105"/>
      <c r="D43" s="59"/>
      <c r="E43" s="59" t="str">
        <f t="shared" si="0"/>
        <v/>
      </c>
      <c r="F43" s="93"/>
      <c r="G43" s="93"/>
      <c r="H43" s="60"/>
    </row>
    <row r="44" spans="1:8" ht="12.9" customHeight="1" x14ac:dyDescent="0.25">
      <c r="A44" s="96"/>
      <c r="B44" s="104"/>
      <c r="C44" s="105"/>
      <c r="D44" s="59"/>
      <c r="E44" s="59" t="str">
        <f t="shared" si="0"/>
        <v/>
      </c>
      <c r="F44" s="93"/>
      <c r="G44" s="93"/>
      <c r="H44" s="60"/>
    </row>
    <row r="45" spans="1:8" ht="12.9" customHeight="1" x14ac:dyDescent="0.25">
      <c r="A45" s="96"/>
      <c r="B45" s="104"/>
      <c r="C45" s="105"/>
      <c r="D45" s="59"/>
      <c r="E45" s="59" t="str">
        <f t="shared" si="0"/>
        <v/>
      </c>
      <c r="F45" s="93"/>
      <c r="G45" s="93"/>
      <c r="H45" s="60"/>
    </row>
    <row r="46" spans="1:8" ht="12.9" customHeight="1" x14ac:dyDescent="0.25">
      <c r="A46" s="96"/>
      <c r="B46" s="104"/>
      <c r="C46" s="105"/>
      <c r="D46" s="59"/>
      <c r="E46" s="59" t="str">
        <f t="shared" si="0"/>
        <v/>
      </c>
      <c r="F46" s="93"/>
      <c r="G46" s="93"/>
      <c r="H46" s="60"/>
    </row>
    <row r="47" spans="1:8" ht="12.9" customHeight="1" x14ac:dyDescent="0.25">
      <c r="A47" s="96"/>
      <c r="B47" s="104"/>
      <c r="C47" s="105"/>
      <c r="D47" s="59"/>
      <c r="E47" s="59" t="str">
        <f t="shared" si="0"/>
        <v/>
      </c>
      <c r="F47" s="93"/>
      <c r="G47" s="93"/>
      <c r="H47" s="60"/>
    </row>
    <row r="48" spans="1:8" ht="12.9" customHeight="1" x14ac:dyDescent="0.25">
      <c r="A48" s="96"/>
      <c r="B48" s="104"/>
      <c r="C48" s="105"/>
      <c r="D48" s="59"/>
      <c r="E48" s="59" t="str">
        <f t="shared" si="0"/>
        <v/>
      </c>
      <c r="F48" s="93"/>
      <c r="G48" s="93"/>
      <c r="H48" s="60"/>
    </row>
    <row r="49" spans="1:8" ht="12.9" customHeight="1" x14ac:dyDescent="0.25">
      <c r="A49" s="96"/>
      <c r="B49" s="104"/>
      <c r="C49" s="105"/>
      <c r="D49" s="59"/>
      <c r="E49" s="59" t="str">
        <f t="shared" si="0"/>
        <v/>
      </c>
      <c r="F49" s="93"/>
      <c r="G49" s="93"/>
      <c r="H49" s="60"/>
    </row>
    <row r="50" spans="1:8" ht="12.9" customHeight="1" x14ac:dyDescent="0.25">
      <c r="A50" s="96"/>
      <c r="B50" s="104"/>
      <c r="C50" s="105"/>
      <c r="D50" s="59"/>
      <c r="E50" s="59" t="str">
        <f t="shared" si="0"/>
        <v/>
      </c>
      <c r="F50" s="93"/>
      <c r="G50" s="93"/>
      <c r="H50" s="60"/>
    </row>
    <row r="51" spans="1:8" ht="12.9" customHeight="1" x14ac:dyDescent="0.25">
      <c r="A51" s="96"/>
      <c r="B51" s="104"/>
      <c r="C51" s="105"/>
      <c r="D51" s="59"/>
      <c r="E51" s="59" t="str">
        <f t="shared" si="0"/>
        <v/>
      </c>
      <c r="F51" s="93"/>
      <c r="G51" s="93"/>
      <c r="H51" s="60"/>
    </row>
    <row r="52" spans="1:8" ht="12.9" customHeight="1" x14ac:dyDescent="0.25">
      <c r="A52" s="96"/>
      <c r="B52" s="104"/>
      <c r="C52" s="105"/>
      <c r="D52" s="59"/>
      <c r="E52" s="59" t="str">
        <f t="shared" si="0"/>
        <v/>
      </c>
      <c r="F52" s="93"/>
      <c r="G52" s="93"/>
      <c r="H52" s="60"/>
    </row>
    <row r="53" spans="1:8" ht="12.9" customHeight="1" x14ac:dyDescent="0.25">
      <c r="A53" s="96"/>
      <c r="B53" s="104"/>
      <c r="C53" s="105"/>
      <c r="D53" s="59"/>
      <c r="E53" s="59" t="str">
        <f t="shared" si="0"/>
        <v/>
      </c>
      <c r="F53" s="93"/>
      <c r="G53" s="93"/>
      <c r="H53" s="60"/>
    </row>
    <row r="54" spans="1:8" ht="12.9" customHeight="1" x14ac:dyDescent="0.25">
      <c r="A54" s="96"/>
      <c r="B54" s="104"/>
      <c r="C54" s="105"/>
      <c r="D54" s="59"/>
      <c r="E54" s="59" t="str">
        <f t="shared" si="0"/>
        <v/>
      </c>
      <c r="F54" s="93"/>
      <c r="G54" s="93"/>
      <c r="H54" s="60"/>
    </row>
    <row r="55" spans="1:8" ht="12.9" customHeight="1" x14ac:dyDescent="0.25">
      <c r="A55" s="96"/>
      <c r="B55" s="709"/>
      <c r="C55" s="719"/>
      <c r="D55" s="59"/>
      <c r="E55" s="59" t="str">
        <f t="shared" si="0"/>
        <v/>
      </c>
      <c r="F55" s="93"/>
      <c r="G55" s="93"/>
      <c r="H55" s="92"/>
    </row>
    <row r="56" spans="1:8" ht="12.9" customHeight="1" x14ac:dyDescent="0.25">
      <c r="A56" s="96"/>
      <c r="B56" s="471"/>
      <c r="C56" s="471"/>
      <c r="D56" s="59"/>
      <c r="E56" s="59"/>
      <c r="F56" s="93"/>
      <c r="G56" s="93"/>
      <c r="H56" s="92"/>
    </row>
    <row r="57" spans="1:8" s="495" customFormat="1" x14ac:dyDescent="0.25">
      <c r="A57" s="493"/>
      <c r="B57" s="713" t="s">
        <v>1840</v>
      </c>
      <c r="C57" s="714"/>
      <c r="D57" s="714"/>
      <c r="E57" s="494"/>
      <c r="F57" s="492" t="str">
        <f>IF(SUM(F$7:F56)=0,"",SUM(F7:F56))</f>
        <v/>
      </c>
      <c r="G57" s="492" t="str">
        <f>IF(SUM(G$7:G56)=0,"",SUM(G7:G56))</f>
        <v/>
      </c>
      <c r="H57" s="492" t="str">
        <f>IF(SUM(H$7:H56)=0,"",SUM(H7:H56))</f>
        <v/>
      </c>
    </row>
  </sheetData>
  <mergeCells count="6">
    <mergeCell ref="B57:D57"/>
    <mergeCell ref="A1:H1"/>
    <mergeCell ref="B3:C3"/>
    <mergeCell ref="A4:D4"/>
    <mergeCell ref="B6:C6"/>
    <mergeCell ref="B55:C55"/>
  </mergeCells>
  <printOptions gridLines="1"/>
  <pageMargins left="0.7" right="0.7" top="0.75" bottom="0.75" header="0.3" footer="0.3"/>
  <pageSetup paperSize="9" scale="71" firstPageNumber="71"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57"/>
  <sheetViews>
    <sheetView tabSelected="1" view="pageBreakPreview" topLeftCell="A13" zoomScale="60" zoomScaleNormal="100" workbookViewId="0">
      <selection activeCell="A71" sqref="A71:D71"/>
    </sheetView>
  </sheetViews>
  <sheetFormatPr defaultColWidth="11.796875" defaultRowHeight="11.5" x14ac:dyDescent="0.25"/>
  <cols>
    <col min="1" max="1" width="7.796875" style="26" customWidth="1"/>
    <col min="2" max="2" width="4.796875" style="26" customWidth="1"/>
    <col min="3" max="3" width="47.796875" style="26" customWidth="1"/>
    <col min="4" max="4" width="11.59765625" style="26" customWidth="1"/>
    <col min="5" max="5" width="14.296875" style="26" customWidth="1"/>
    <col min="6" max="7" width="15.796875" style="26" customWidth="1"/>
    <col min="8" max="8" width="15.796875" style="142" customWidth="1"/>
    <col min="9" max="16384" width="11.796875" style="26"/>
  </cols>
  <sheetData>
    <row r="1" spans="1:8" s="211" customFormat="1" ht="14.25" customHeight="1" x14ac:dyDescent="0.3">
      <c r="A1" s="686" t="s">
        <v>1570</v>
      </c>
      <c r="B1" s="687"/>
      <c r="C1" s="687"/>
      <c r="D1" s="687"/>
      <c r="E1" s="687"/>
      <c r="F1" s="687"/>
      <c r="G1" s="687"/>
      <c r="H1" s="688"/>
    </row>
    <row r="2" spans="1:8" s="91" customFormat="1" x14ac:dyDescent="0.25">
      <c r="A2" s="212"/>
      <c r="B2" s="213"/>
      <c r="C2" s="213"/>
      <c r="D2" s="213"/>
      <c r="E2" s="213"/>
      <c r="F2" s="213"/>
      <c r="G2" s="213"/>
    </row>
    <row r="3" spans="1:8" s="91" customFormat="1" ht="22" customHeight="1" x14ac:dyDescent="0.25">
      <c r="A3" s="214" t="s">
        <v>0</v>
      </c>
      <c r="B3" s="715" t="s">
        <v>1</v>
      </c>
      <c r="C3" s="716"/>
      <c r="D3" s="215" t="s">
        <v>2</v>
      </c>
      <c r="E3" s="215" t="s">
        <v>1853</v>
      </c>
      <c r="F3" s="215" t="s">
        <v>4</v>
      </c>
      <c r="G3" s="215" t="s">
        <v>4</v>
      </c>
      <c r="H3" s="215" t="s">
        <v>4</v>
      </c>
    </row>
    <row r="4" spans="1:8" s="211" customFormat="1" ht="45" customHeight="1" x14ac:dyDescent="0.3">
      <c r="A4" s="706"/>
      <c r="B4" s="707"/>
      <c r="C4" s="707"/>
      <c r="D4" s="708"/>
      <c r="E4" s="606"/>
      <c r="F4" s="6" t="s">
        <v>1468</v>
      </c>
      <c r="G4" s="6" t="s">
        <v>1469</v>
      </c>
      <c r="H4" s="203" t="s">
        <v>1470</v>
      </c>
    </row>
    <row r="5" spans="1:8" ht="12.9" customHeight="1" x14ac:dyDescent="0.25">
      <c r="A5" s="45"/>
      <c r="B5" s="46"/>
      <c r="C5" s="47"/>
      <c r="D5" s="48"/>
      <c r="E5" s="48"/>
      <c r="F5" s="48"/>
      <c r="G5" s="48"/>
      <c r="H5" s="49"/>
    </row>
    <row r="6" spans="1:8" s="91" customFormat="1" ht="13.5" customHeight="1" x14ac:dyDescent="0.25">
      <c r="A6" s="216"/>
      <c r="B6" s="717" t="s">
        <v>1471</v>
      </c>
      <c r="C6" s="718"/>
      <c r="D6" s="90"/>
      <c r="E6" s="90"/>
      <c r="F6" s="90"/>
      <c r="G6" s="90"/>
      <c r="H6" s="90"/>
    </row>
    <row r="7" spans="1:8" ht="12.9" customHeight="1" x14ac:dyDescent="0.25">
      <c r="A7" s="58" t="s">
        <v>964</v>
      </c>
      <c r="B7" s="25"/>
      <c r="D7" s="59" t="s">
        <v>964</v>
      </c>
      <c r="E7" s="59"/>
      <c r="F7" s="59" t="s">
        <v>964</v>
      </c>
      <c r="G7" s="59"/>
      <c r="H7" s="92"/>
    </row>
    <row r="8" spans="1:8" ht="12.9" customHeight="1" x14ac:dyDescent="0.25">
      <c r="A8" s="96" t="s">
        <v>1606</v>
      </c>
      <c r="C8" s="143" t="s">
        <v>1581</v>
      </c>
      <c r="D8" s="59" t="s">
        <v>815</v>
      </c>
      <c r="E8" s="59">
        <f t="shared" ref="E8:E22" si="0">IF(D8="","",1)</f>
        <v>1</v>
      </c>
      <c r="F8" s="59"/>
      <c r="G8" s="59"/>
      <c r="H8" s="60" t="str">
        <f t="shared" ref="H8" si="1">IF(OR(AND(F8="Prov",G8="Sum"),(G8="PC Sum")),". . . . . . . . .00",IF(ISERR(F8*G8),"",IF(F8*G8=0,"",ROUND(F8*G8,2))))</f>
        <v/>
      </c>
    </row>
    <row r="9" spans="1:8" ht="12.9" customHeight="1" x14ac:dyDescent="0.25">
      <c r="A9" s="96"/>
      <c r="C9" s="217"/>
      <c r="D9" s="59"/>
      <c r="E9" s="59" t="str">
        <f t="shared" si="0"/>
        <v/>
      </c>
      <c r="F9" s="59"/>
      <c r="G9" s="59"/>
      <c r="H9" s="60"/>
    </row>
    <row r="10" spans="1:8" ht="12.9" customHeight="1" x14ac:dyDescent="0.25">
      <c r="A10" s="96" t="s">
        <v>1607</v>
      </c>
      <c r="C10" s="217" t="s">
        <v>1494</v>
      </c>
      <c r="D10" s="59" t="s">
        <v>1497</v>
      </c>
      <c r="E10" s="59">
        <f t="shared" si="0"/>
        <v>1</v>
      </c>
      <c r="F10" s="59"/>
      <c r="G10" s="59"/>
      <c r="H10" s="60"/>
    </row>
    <row r="11" spans="1:8" ht="12.9" customHeight="1" x14ac:dyDescent="0.25">
      <c r="A11" s="96"/>
      <c r="C11" s="217"/>
      <c r="D11" s="59"/>
      <c r="E11" s="59" t="str">
        <f t="shared" si="0"/>
        <v/>
      </c>
      <c r="F11" s="59"/>
      <c r="G11" s="59"/>
      <c r="H11" s="60"/>
    </row>
    <row r="12" spans="1:8" ht="12.9" customHeight="1" x14ac:dyDescent="0.25">
      <c r="A12" s="96" t="s">
        <v>1608</v>
      </c>
      <c r="C12" s="217" t="s">
        <v>1500</v>
      </c>
      <c r="D12" s="59" t="s">
        <v>876</v>
      </c>
      <c r="E12" s="59">
        <f t="shared" si="0"/>
        <v>1</v>
      </c>
      <c r="F12" s="93"/>
      <c r="G12" s="93"/>
      <c r="H12" s="60"/>
    </row>
    <row r="13" spans="1:8" ht="12.9" customHeight="1" x14ac:dyDescent="0.25">
      <c r="A13" s="96"/>
      <c r="C13" s="217"/>
      <c r="D13" s="59"/>
      <c r="E13" s="59" t="str">
        <f t="shared" si="0"/>
        <v/>
      </c>
      <c r="F13" s="93"/>
      <c r="G13" s="93"/>
      <c r="H13" s="60"/>
    </row>
    <row r="14" spans="1:8" ht="12.9" customHeight="1" x14ac:dyDescent="0.25">
      <c r="A14" s="96" t="s">
        <v>1609</v>
      </c>
      <c r="C14" s="217" t="s">
        <v>1499</v>
      </c>
      <c r="D14" s="59" t="s">
        <v>876</v>
      </c>
      <c r="E14" s="59">
        <f t="shared" si="0"/>
        <v>1</v>
      </c>
      <c r="F14" s="59"/>
      <c r="G14" s="59"/>
      <c r="H14" s="60"/>
    </row>
    <row r="15" spans="1:8" ht="12.9" customHeight="1" x14ac:dyDescent="0.25">
      <c r="A15" s="96"/>
      <c r="C15" s="217"/>
      <c r="D15" s="59"/>
      <c r="E15" s="59" t="str">
        <f t="shared" si="0"/>
        <v/>
      </c>
      <c r="F15" s="59"/>
      <c r="G15" s="94"/>
      <c r="H15" s="60"/>
    </row>
    <row r="16" spans="1:8" ht="12.9" customHeight="1" x14ac:dyDescent="0.25">
      <c r="A16" s="96" t="s">
        <v>1610</v>
      </c>
      <c r="C16" s="217" t="s">
        <v>1498</v>
      </c>
      <c r="D16" s="59" t="s">
        <v>876</v>
      </c>
      <c r="E16" s="59">
        <f t="shared" si="0"/>
        <v>1</v>
      </c>
      <c r="F16" s="59"/>
      <c r="G16" s="59"/>
      <c r="H16" s="60"/>
    </row>
    <row r="17" spans="1:8" ht="12.9" customHeight="1" x14ac:dyDescent="0.25">
      <c r="A17" s="96"/>
      <c r="C17" s="217"/>
      <c r="D17" s="59"/>
      <c r="E17" s="59" t="str">
        <f t="shared" si="0"/>
        <v/>
      </c>
      <c r="F17" s="59"/>
      <c r="G17" s="59"/>
      <c r="H17" s="60"/>
    </row>
    <row r="18" spans="1:8" ht="12.9" customHeight="1" x14ac:dyDescent="0.25">
      <c r="A18" s="96" t="s">
        <v>1611</v>
      </c>
      <c r="C18" s="217" t="s">
        <v>1495</v>
      </c>
      <c r="D18" s="59" t="s">
        <v>876</v>
      </c>
      <c r="E18" s="59">
        <f t="shared" si="0"/>
        <v>1</v>
      </c>
      <c r="F18" s="59"/>
      <c r="G18" s="59"/>
      <c r="H18" s="60"/>
    </row>
    <row r="19" spans="1:8" ht="12.9" customHeight="1" x14ac:dyDescent="0.25">
      <c r="A19" s="96"/>
      <c r="C19" s="217"/>
      <c r="D19" s="59"/>
      <c r="E19" s="59" t="str">
        <f t="shared" si="0"/>
        <v/>
      </c>
      <c r="F19" s="59"/>
      <c r="G19" s="59"/>
      <c r="H19" s="60"/>
    </row>
    <row r="20" spans="1:8" ht="12.9" customHeight="1" x14ac:dyDescent="0.25">
      <c r="A20" s="96" t="s">
        <v>1612</v>
      </c>
      <c r="C20" s="217" t="s">
        <v>1496</v>
      </c>
      <c r="D20" s="59" t="s">
        <v>876</v>
      </c>
      <c r="E20" s="59">
        <f t="shared" si="0"/>
        <v>1</v>
      </c>
      <c r="F20" s="59"/>
      <c r="G20" s="59"/>
      <c r="H20" s="60"/>
    </row>
    <row r="21" spans="1:8" ht="12.9" customHeight="1" x14ac:dyDescent="0.25">
      <c r="A21" s="58"/>
      <c r="D21" s="59"/>
      <c r="E21" s="59" t="str">
        <f t="shared" si="0"/>
        <v/>
      </c>
      <c r="F21" s="59"/>
      <c r="G21" s="59"/>
      <c r="H21" s="60"/>
    </row>
    <row r="22" spans="1:8" ht="12.9" customHeight="1" x14ac:dyDescent="0.25">
      <c r="A22" s="58"/>
      <c r="D22" s="59"/>
      <c r="E22" s="59" t="str">
        <f t="shared" si="0"/>
        <v/>
      </c>
      <c r="F22" s="59"/>
      <c r="G22" s="59"/>
      <c r="H22" s="92"/>
    </row>
    <row r="23" spans="1:8" ht="12.9" customHeight="1" x14ac:dyDescent="0.25">
      <c r="A23" s="58"/>
      <c r="D23" s="59"/>
      <c r="E23" s="59"/>
      <c r="F23" s="93"/>
      <c r="G23" s="93"/>
      <c r="H23" s="92"/>
    </row>
    <row r="24" spans="1:8" ht="12.9" customHeight="1" x14ac:dyDescent="0.25">
      <c r="A24" s="58"/>
      <c r="D24" s="59"/>
      <c r="E24" s="59"/>
      <c r="F24" s="59"/>
      <c r="G24" s="59"/>
      <c r="H24" s="60"/>
    </row>
    <row r="25" spans="1:8" ht="12.9" customHeight="1" x14ac:dyDescent="0.25">
      <c r="A25" s="58"/>
      <c r="D25" s="59"/>
      <c r="E25" s="59"/>
      <c r="F25" s="59"/>
      <c r="G25" s="59"/>
      <c r="H25" s="60"/>
    </row>
    <row r="26" spans="1:8" ht="12.9" customHeight="1" x14ac:dyDescent="0.25">
      <c r="A26" s="58"/>
      <c r="D26" s="59"/>
      <c r="E26" s="59"/>
      <c r="F26" s="59"/>
      <c r="G26" s="59"/>
      <c r="H26" s="60"/>
    </row>
    <row r="27" spans="1:8" ht="12.9" customHeight="1" x14ac:dyDescent="0.25">
      <c r="A27" s="58"/>
      <c r="D27" s="59"/>
      <c r="E27" s="59"/>
      <c r="F27" s="59"/>
      <c r="G27" s="59"/>
      <c r="H27" s="60"/>
    </row>
    <row r="28" spans="1:8" ht="12.9" customHeight="1" x14ac:dyDescent="0.25">
      <c r="A28" s="58"/>
      <c r="D28" s="59"/>
      <c r="E28" s="59"/>
      <c r="F28" s="59"/>
      <c r="G28" s="94"/>
      <c r="H28" s="60"/>
    </row>
    <row r="29" spans="1:8" ht="27" customHeight="1" x14ac:dyDescent="0.25">
      <c r="A29" s="58"/>
      <c r="D29" s="95"/>
      <c r="E29" s="95"/>
      <c r="F29" s="59"/>
      <c r="G29" s="94"/>
      <c r="H29" s="60"/>
    </row>
    <row r="30" spans="1:8" ht="12.9" customHeight="1" x14ac:dyDescent="0.25">
      <c r="A30" s="58"/>
      <c r="D30" s="59"/>
      <c r="E30" s="59"/>
      <c r="F30" s="59"/>
      <c r="G30" s="59"/>
      <c r="H30" s="60"/>
    </row>
    <row r="31" spans="1:8" ht="12.9" customHeight="1" x14ac:dyDescent="0.25">
      <c r="A31" s="58"/>
      <c r="D31" s="59"/>
      <c r="E31" s="59"/>
      <c r="F31" s="59"/>
      <c r="G31" s="59"/>
      <c r="H31" s="60"/>
    </row>
    <row r="32" spans="1:8" ht="25.5" customHeight="1" x14ac:dyDescent="0.25">
      <c r="A32" s="58"/>
      <c r="D32" s="95"/>
      <c r="E32" s="95"/>
      <c r="F32" s="93"/>
      <c r="G32" s="93"/>
      <c r="H32" s="92"/>
    </row>
    <row r="33" spans="1:8" ht="12.9" customHeight="1" x14ac:dyDescent="0.25">
      <c r="A33" s="58"/>
      <c r="D33" s="59"/>
      <c r="E33" s="59"/>
      <c r="F33" s="59"/>
      <c r="G33" s="59"/>
      <c r="H33" s="60"/>
    </row>
    <row r="34" spans="1:8" ht="12.9" customHeight="1" x14ac:dyDescent="0.25">
      <c r="A34" s="58"/>
      <c r="D34" s="59"/>
      <c r="E34" s="59"/>
      <c r="F34" s="59"/>
      <c r="G34" s="94"/>
      <c r="H34" s="60"/>
    </row>
    <row r="35" spans="1:8" ht="12.9" customHeight="1" x14ac:dyDescent="0.25">
      <c r="A35" s="58"/>
      <c r="D35" s="59"/>
      <c r="E35" s="59"/>
      <c r="F35" s="59"/>
      <c r="G35" s="59"/>
      <c r="H35" s="60"/>
    </row>
    <row r="36" spans="1:8" ht="12.9" customHeight="1" x14ac:dyDescent="0.25">
      <c r="A36" s="58"/>
      <c r="B36" s="104"/>
      <c r="C36" s="105"/>
      <c r="D36" s="59"/>
      <c r="E36" s="59"/>
      <c r="F36" s="93"/>
      <c r="G36" s="93"/>
      <c r="H36" s="60"/>
    </row>
    <row r="37" spans="1:8" ht="12.9" customHeight="1" x14ac:dyDescent="0.25">
      <c r="A37" s="58"/>
      <c r="B37" s="104"/>
      <c r="C37" s="105"/>
      <c r="D37" s="59"/>
      <c r="E37" s="59"/>
      <c r="F37" s="93"/>
      <c r="G37" s="93"/>
      <c r="H37" s="60"/>
    </row>
    <row r="38" spans="1:8" ht="12.9" customHeight="1" x14ac:dyDescent="0.25">
      <c r="A38" s="58"/>
      <c r="B38" s="104"/>
      <c r="C38" s="105"/>
      <c r="D38" s="59"/>
      <c r="E38" s="59"/>
      <c r="F38" s="93"/>
      <c r="G38" s="93"/>
      <c r="H38" s="60"/>
    </row>
    <row r="39" spans="1:8" ht="12.9" customHeight="1" x14ac:dyDescent="0.25">
      <c r="A39" s="96"/>
      <c r="B39" s="104"/>
      <c r="C39" s="105"/>
      <c r="D39" s="59"/>
      <c r="E39" s="59"/>
      <c r="F39" s="93"/>
      <c r="G39" s="93"/>
      <c r="H39" s="60"/>
    </row>
    <row r="40" spans="1:8" ht="12.9" customHeight="1" x14ac:dyDescent="0.25">
      <c r="A40" s="96"/>
      <c r="B40" s="104"/>
      <c r="C40" s="105"/>
      <c r="D40" s="59"/>
      <c r="E40" s="59"/>
      <c r="F40" s="93"/>
      <c r="G40" s="93"/>
      <c r="H40" s="60"/>
    </row>
    <row r="41" spans="1:8" ht="12.9" customHeight="1" x14ac:dyDescent="0.25">
      <c r="A41" s="96"/>
      <c r="B41" s="104"/>
      <c r="C41" s="105"/>
      <c r="D41" s="59"/>
      <c r="E41" s="59"/>
      <c r="F41" s="93"/>
      <c r="G41" s="93"/>
      <c r="H41" s="60"/>
    </row>
    <row r="42" spans="1:8" ht="12.9" customHeight="1" x14ac:dyDescent="0.25">
      <c r="A42" s="96"/>
      <c r="B42" s="104"/>
      <c r="C42" s="105"/>
      <c r="D42" s="59"/>
      <c r="E42" s="59"/>
      <c r="F42" s="93"/>
      <c r="G42" s="93"/>
      <c r="H42" s="60"/>
    </row>
    <row r="43" spans="1:8" ht="12.9" customHeight="1" x14ac:dyDescent="0.25">
      <c r="A43" s="96"/>
      <c r="B43" s="104"/>
      <c r="C43" s="105"/>
      <c r="D43" s="59"/>
      <c r="E43" s="59"/>
      <c r="F43" s="93"/>
      <c r="G43" s="93"/>
      <c r="H43" s="60"/>
    </row>
    <row r="44" spans="1:8" ht="12.9" customHeight="1" x14ac:dyDescent="0.25">
      <c r="A44" s="96"/>
      <c r="B44" s="104"/>
      <c r="C44" s="105"/>
      <c r="D44" s="59"/>
      <c r="E44" s="59"/>
      <c r="F44" s="93"/>
      <c r="G44" s="93"/>
      <c r="H44" s="60"/>
    </row>
    <row r="45" spans="1:8" ht="12.9" customHeight="1" x14ac:dyDescent="0.25">
      <c r="A45" s="96"/>
      <c r="B45" s="104"/>
      <c r="C45" s="105"/>
      <c r="D45" s="59"/>
      <c r="E45" s="59"/>
      <c r="F45" s="93"/>
      <c r="G45" s="93"/>
      <c r="H45" s="60"/>
    </row>
    <row r="46" spans="1:8" ht="12.9" customHeight="1" x14ac:dyDescent="0.25">
      <c r="A46" s="96"/>
      <c r="B46" s="104"/>
      <c r="C46" s="105"/>
      <c r="D46" s="59"/>
      <c r="E46" s="59"/>
      <c r="F46" s="93"/>
      <c r="G46" s="93"/>
      <c r="H46" s="60"/>
    </row>
    <row r="47" spans="1:8" ht="12.9" customHeight="1" x14ac:dyDescent="0.25">
      <c r="A47" s="96"/>
      <c r="B47" s="104"/>
      <c r="C47" s="105"/>
      <c r="D47" s="59"/>
      <c r="E47" s="59"/>
      <c r="F47" s="93"/>
      <c r="G47" s="93"/>
      <c r="H47" s="60"/>
    </row>
    <row r="48" spans="1:8" ht="12.9" customHeight="1" x14ac:dyDescent="0.25">
      <c r="A48" s="96"/>
      <c r="B48" s="104"/>
      <c r="C48" s="105"/>
      <c r="D48" s="59"/>
      <c r="E48" s="59"/>
      <c r="F48" s="93"/>
      <c r="G48" s="93"/>
      <c r="H48" s="60"/>
    </row>
    <row r="49" spans="1:8" ht="12.9" customHeight="1" x14ac:dyDescent="0.25">
      <c r="A49" s="96"/>
      <c r="B49" s="104"/>
      <c r="C49" s="105"/>
      <c r="D49" s="59"/>
      <c r="E49" s="59"/>
      <c r="F49" s="93"/>
      <c r="G49" s="93"/>
      <c r="H49" s="60"/>
    </row>
    <row r="50" spans="1:8" ht="12.9" customHeight="1" x14ac:dyDescent="0.25">
      <c r="A50" s="96"/>
      <c r="B50" s="104"/>
      <c r="C50" s="105"/>
      <c r="D50" s="59"/>
      <c r="E50" s="59"/>
      <c r="F50" s="93"/>
      <c r="G50" s="93"/>
      <c r="H50" s="60"/>
    </row>
    <row r="51" spans="1:8" ht="12.9" customHeight="1" x14ac:dyDescent="0.25">
      <c r="A51" s="96"/>
      <c r="B51" s="104"/>
      <c r="C51" s="105"/>
      <c r="D51" s="59"/>
      <c r="E51" s="59"/>
      <c r="F51" s="93"/>
      <c r="G51" s="93"/>
      <c r="H51" s="60"/>
    </row>
    <row r="52" spans="1:8" ht="12.9" customHeight="1" x14ac:dyDescent="0.25">
      <c r="A52" s="96"/>
      <c r="B52" s="104"/>
      <c r="C52" s="105"/>
      <c r="D52" s="59"/>
      <c r="E52" s="59"/>
      <c r="F52" s="93"/>
      <c r="G52" s="93"/>
      <c r="H52" s="60"/>
    </row>
    <row r="53" spans="1:8" ht="12.9" customHeight="1" x14ac:dyDescent="0.25">
      <c r="A53" s="96"/>
      <c r="B53" s="104"/>
      <c r="C53" s="105"/>
      <c r="D53" s="59"/>
      <c r="E53" s="59"/>
      <c r="F53" s="93"/>
      <c r="G53" s="93"/>
      <c r="H53" s="60"/>
    </row>
    <row r="54" spans="1:8" ht="12.9" customHeight="1" x14ac:dyDescent="0.25">
      <c r="A54" s="96"/>
      <c r="B54" s="104"/>
      <c r="C54" s="105"/>
      <c r="D54" s="59"/>
      <c r="E54" s="59"/>
      <c r="F54" s="93"/>
      <c r="G54" s="93"/>
      <c r="H54" s="60"/>
    </row>
    <row r="55" spans="1:8" ht="12.9" customHeight="1" x14ac:dyDescent="0.25">
      <c r="A55" s="96"/>
      <c r="B55" s="709"/>
      <c r="C55" s="719"/>
      <c r="D55" s="59"/>
      <c r="E55" s="59"/>
      <c r="F55" s="93"/>
      <c r="G55" s="93"/>
      <c r="H55" s="92"/>
    </row>
    <row r="56" spans="1:8" ht="12.9" customHeight="1" x14ac:dyDescent="0.25">
      <c r="A56" s="96"/>
      <c r="B56" s="28"/>
      <c r="C56" s="28"/>
      <c r="D56" s="59"/>
      <c r="E56" s="59"/>
      <c r="F56" s="93"/>
      <c r="G56" s="93"/>
      <c r="H56" s="92"/>
    </row>
    <row r="57" spans="1:8" s="495" customFormat="1" x14ac:dyDescent="0.25">
      <c r="A57" s="493"/>
      <c r="B57" s="713" t="s">
        <v>1569</v>
      </c>
      <c r="C57" s="714"/>
      <c r="D57" s="714"/>
      <c r="E57" s="494"/>
      <c r="F57" s="492" t="str">
        <f>IF(SUM(F$7:F56)=0,"",SUM(F7:F56))</f>
        <v/>
      </c>
      <c r="G57" s="492" t="str">
        <f>IF(SUM(G$7:G56)=0,"",SUM(G7:G56))</f>
        <v/>
      </c>
      <c r="H57" s="492" t="str">
        <f>IF(SUM(H$7:H56)=0,"",SUM(H7:H56))</f>
        <v/>
      </c>
    </row>
  </sheetData>
  <mergeCells count="6">
    <mergeCell ref="B57:D57"/>
    <mergeCell ref="A1:H1"/>
    <mergeCell ref="B3:C3"/>
    <mergeCell ref="A4:D4"/>
    <mergeCell ref="B6:C6"/>
    <mergeCell ref="B55:C55"/>
  </mergeCells>
  <printOptions gridLines="1"/>
  <pageMargins left="0.7" right="0.7" top="0.75" bottom="0.75" header="0.3" footer="0.3"/>
  <pageSetup paperSize="9" scale="71"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181"/>
  <sheetViews>
    <sheetView tabSelected="1" view="pageBreakPreview" topLeftCell="A46" zoomScaleNormal="100" zoomScaleSheetLayoutView="100" workbookViewId="0">
      <selection activeCell="A71" sqref="A71:D71"/>
    </sheetView>
  </sheetViews>
  <sheetFormatPr defaultColWidth="11.796875" defaultRowHeight="11.5" x14ac:dyDescent="0.25"/>
  <cols>
    <col min="1" max="1" width="8.796875" style="26" customWidth="1"/>
    <col min="2" max="2" width="3" style="26" customWidth="1"/>
    <col min="3" max="3" width="51.3984375" style="26" customWidth="1"/>
    <col min="4" max="4" width="8.796875" style="26" customWidth="1"/>
    <col min="5" max="5" width="12.3984375" style="26" customWidth="1"/>
    <col min="6" max="7" width="15.796875" style="26" customWidth="1"/>
    <col min="8" max="8" width="15.796875" style="30" customWidth="1"/>
    <col min="9" max="16384" width="11.796875" style="26"/>
  </cols>
  <sheetData>
    <row r="1" spans="1:8" s="143" customFormat="1" ht="20.25" customHeight="1" x14ac:dyDescent="0.3">
      <c r="A1" s="636" t="s">
        <v>1578</v>
      </c>
      <c r="B1" s="637"/>
      <c r="C1" s="637"/>
      <c r="D1" s="637"/>
      <c r="E1" s="637"/>
      <c r="F1" s="637"/>
      <c r="G1" s="637"/>
      <c r="H1" s="638"/>
    </row>
    <row r="2" spans="1:8" s="7" customFormat="1" x14ac:dyDescent="0.25">
      <c r="A2" s="206"/>
      <c r="B2" s="207"/>
      <c r="C2" s="207"/>
      <c r="D2" s="207"/>
      <c r="E2" s="207"/>
      <c r="F2" s="207"/>
      <c r="G2" s="208"/>
      <c r="H2" s="209"/>
    </row>
    <row r="3" spans="1:8" s="7" customFormat="1" ht="26.25" customHeight="1" x14ac:dyDescent="0.25">
      <c r="A3" s="103" t="s">
        <v>0</v>
      </c>
      <c r="B3" s="700" t="s">
        <v>1081</v>
      </c>
      <c r="C3" s="705"/>
      <c r="D3" s="8" t="s">
        <v>986</v>
      </c>
      <c r="E3" s="8" t="s">
        <v>1853</v>
      </c>
      <c r="F3" s="8" t="s">
        <v>4</v>
      </c>
      <c r="G3" s="8" t="s">
        <v>4</v>
      </c>
      <c r="H3" s="8" t="s">
        <v>4</v>
      </c>
    </row>
    <row r="4" spans="1:8" s="148" customFormat="1" ht="45.75" customHeight="1" x14ac:dyDescent="0.3">
      <c r="A4" s="639"/>
      <c r="B4" s="673"/>
      <c r="C4" s="673"/>
      <c r="D4" s="712"/>
      <c r="E4" s="606"/>
      <c r="F4" s="6" t="s">
        <v>1145</v>
      </c>
      <c r="G4" s="6" t="s">
        <v>1146</v>
      </c>
      <c r="H4" s="203" t="s">
        <v>1147</v>
      </c>
    </row>
    <row r="5" spans="1:8" ht="12.9" customHeight="1" x14ac:dyDescent="0.25">
      <c r="A5" s="45"/>
      <c r="B5" s="47"/>
      <c r="C5" s="48"/>
      <c r="D5" s="48"/>
      <c r="E5" s="48"/>
      <c r="F5" s="48"/>
      <c r="G5" s="49"/>
      <c r="H5" s="49"/>
    </row>
    <row r="6" spans="1:8" s="7" customFormat="1" ht="13.5" customHeight="1" x14ac:dyDescent="0.25">
      <c r="A6" s="204" t="s">
        <v>719</v>
      </c>
      <c r="B6" s="645" t="s">
        <v>1005</v>
      </c>
      <c r="C6" s="646"/>
      <c r="D6" s="44"/>
      <c r="E6" s="44"/>
      <c r="F6" s="44"/>
      <c r="G6" s="44"/>
      <c r="H6" s="44"/>
    </row>
    <row r="7" spans="1:8" ht="12.75" customHeight="1" x14ac:dyDescent="0.25">
      <c r="A7" s="51"/>
      <c r="B7" s="31"/>
      <c r="C7" s="32"/>
      <c r="D7" s="33"/>
      <c r="E7" s="33"/>
      <c r="F7" s="33"/>
      <c r="G7" s="34"/>
      <c r="H7" s="60" t="str">
        <f>IF(OR(AND(F7="Prov",G7="Sum"),(G7="PC Sum")),". . . . . . . . .00",IF(ISERR(F7*G7),"",IF(F7*G7=0,"",ROUND(F7*G7,2))))</f>
        <v/>
      </c>
    </row>
    <row r="8" spans="1:8" ht="12.75" customHeight="1" x14ac:dyDescent="0.25">
      <c r="A8" s="477">
        <v>1</v>
      </c>
      <c r="B8" s="35" t="s">
        <v>1006</v>
      </c>
      <c r="C8" s="462"/>
      <c r="D8" s="478" t="s">
        <v>984</v>
      </c>
      <c r="E8" s="478">
        <f t="shared" ref="E8:E42" si="0">IF(D8="","",1)</f>
        <v>1</v>
      </c>
      <c r="F8" s="478"/>
      <c r="G8" s="479"/>
      <c r="H8" s="60"/>
    </row>
    <row r="9" spans="1:8" ht="12.75" customHeight="1" x14ac:dyDescent="0.25">
      <c r="A9" s="477"/>
      <c r="B9" s="35"/>
      <c r="C9" s="462"/>
      <c r="D9" s="478"/>
      <c r="E9" s="478" t="str">
        <f t="shared" si="0"/>
        <v/>
      </c>
      <c r="F9" s="478"/>
      <c r="G9" s="479"/>
      <c r="H9" s="60"/>
    </row>
    <row r="10" spans="1:8" ht="12.75" customHeight="1" x14ac:dyDescent="0.25">
      <c r="A10" s="477">
        <v>2</v>
      </c>
      <c r="B10" s="35" t="s">
        <v>1007</v>
      </c>
      <c r="C10" s="462"/>
      <c r="D10" s="478" t="s">
        <v>984</v>
      </c>
      <c r="E10" s="478">
        <f t="shared" si="0"/>
        <v>1</v>
      </c>
      <c r="F10" s="478"/>
      <c r="G10" s="479"/>
      <c r="H10" s="60"/>
    </row>
    <row r="11" spans="1:8" ht="12.75" customHeight="1" x14ac:dyDescent="0.25">
      <c r="A11" s="477"/>
      <c r="B11" s="35"/>
      <c r="C11" s="462"/>
      <c r="D11" s="478"/>
      <c r="E11" s="478" t="str">
        <f t="shared" si="0"/>
        <v/>
      </c>
      <c r="F11" s="478"/>
      <c r="G11" s="479"/>
      <c r="H11" s="60"/>
    </row>
    <row r="12" spans="1:8" ht="12.75" customHeight="1" x14ac:dyDescent="0.25">
      <c r="A12" s="477">
        <v>3</v>
      </c>
      <c r="B12" s="36" t="s">
        <v>1008</v>
      </c>
      <c r="C12" s="462"/>
      <c r="D12" s="478"/>
      <c r="E12" s="478" t="str">
        <f t="shared" si="0"/>
        <v/>
      </c>
      <c r="F12" s="478"/>
      <c r="G12" s="479"/>
      <c r="H12" s="60"/>
    </row>
    <row r="13" spans="1:8" ht="12.75" customHeight="1" x14ac:dyDescent="0.25">
      <c r="A13" s="477"/>
      <c r="B13" s="35" t="s">
        <v>1009</v>
      </c>
      <c r="C13" s="462"/>
      <c r="D13" s="478" t="s">
        <v>984</v>
      </c>
      <c r="E13" s="478">
        <f t="shared" si="0"/>
        <v>1</v>
      </c>
      <c r="F13" s="478"/>
      <c r="G13" s="479"/>
      <c r="H13" s="60"/>
    </row>
    <row r="14" spans="1:8" ht="12.75" customHeight="1" x14ac:dyDescent="0.25">
      <c r="A14" s="477"/>
      <c r="B14" s="35"/>
      <c r="C14" s="462"/>
      <c r="D14" s="478"/>
      <c r="E14" s="478" t="str">
        <f t="shared" si="0"/>
        <v/>
      </c>
      <c r="F14" s="478"/>
      <c r="G14" s="479"/>
      <c r="H14" s="60"/>
    </row>
    <row r="15" spans="1:8" ht="12.75" customHeight="1" x14ac:dyDescent="0.25">
      <c r="A15" s="477"/>
      <c r="B15" s="35" t="s">
        <v>1010</v>
      </c>
      <c r="C15" s="462"/>
      <c r="D15" s="478" t="s">
        <v>984</v>
      </c>
      <c r="E15" s="478">
        <f t="shared" si="0"/>
        <v>1</v>
      </c>
      <c r="F15" s="478"/>
      <c r="G15" s="479"/>
      <c r="H15" s="60"/>
    </row>
    <row r="16" spans="1:8" ht="12.75" customHeight="1" x14ac:dyDescent="0.25">
      <c r="A16" s="477"/>
      <c r="B16" s="35"/>
      <c r="C16" s="462"/>
      <c r="D16" s="478"/>
      <c r="E16" s="478" t="str">
        <f t="shared" si="0"/>
        <v/>
      </c>
      <c r="F16" s="478"/>
      <c r="G16" s="479"/>
      <c r="H16" s="60"/>
    </row>
    <row r="17" spans="1:8" ht="12.75" customHeight="1" x14ac:dyDescent="0.25">
      <c r="A17" s="477"/>
      <c r="B17" s="35" t="s">
        <v>1011</v>
      </c>
      <c r="C17" s="462"/>
      <c r="D17" s="478" t="s">
        <v>984</v>
      </c>
      <c r="E17" s="478">
        <f t="shared" si="0"/>
        <v>1</v>
      </c>
      <c r="F17" s="478"/>
      <c r="G17" s="479"/>
      <c r="H17" s="60"/>
    </row>
    <row r="18" spans="1:8" ht="12.75" customHeight="1" x14ac:dyDescent="0.25">
      <c r="A18" s="477"/>
      <c r="B18" s="35"/>
      <c r="C18" s="462"/>
      <c r="D18" s="478"/>
      <c r="E18" s="478" t="str">
        <f t="shared" si="0"/>
        <v/>
      </c>
      <c r="F18" s="478"/>
      <c r="G18" s="479"/>
      <c r="H18" s="60"/>
    </row>
    <row r="19" spans="1:8" ht="12.75" customHeight="1" x14ac:dyDescent="0.25">
      <c r="A19" s="477"/>
      <c r="B19" s="35" t="s">
        <v>1012</v>
      </c>
      <c r="C19" s="462"/>
      <c r="D19" s="478" t="s">
        <v>984</v>
      </c>
      <c r="E19" s="478">
        <f t="shared" si="0"/>
        <v>1</v>
      </c>
      <c r="F19" s="478"/>
      <c r="G19" s="479"/>
      <c r="H19" s="60"/>
    </row>
    <row r="20" spans="1:8" ht="12.75" customHeight="1" x14ac:dyDescent="0.25">
      <c r="A20" s="477"/>
      <c r="B20" s="35"/>
      <c r="C20" s="462"/>
      <c r="D20" s="478"/>
      <c r="E20" s="478" t="str">
        <f t="shared" si="0"/>
        <v/>
      </c>
      <c r="F20" s="478"/>
      <c r="G20" s="479"/>
      <c r="H20" s="60"/>
    </row>
    <row r="21" spans="1:8" ht="12.75" customHeight="1" x14ac:dyDescent="0.25">
      <c r="A21" s="477"/>
      <c r="B21" s="35" t="s">
        <v>1013</v>
      </c>
      <c r="C21" s="462"/>
      <c r="D21" s="478" t="s">
        <v>984</v>
      </c>
      <c r="E21" s="478">
        <f t="shared" si="0"/>
        <v>1</v>
      </c>
      <c r="F21" s="478"/>
      <c r="G21" s="479"/>
      <c r="H21" s="60"/>
    </row>
    <row r="22" spans="1:8" ht="12.75" customHeight="1" x14ac:dyDescent="0.25">
      <c r="A22" s="477"/>
      <c r="B22" s="35"/>
      <c r="C22" s="462"/>
      <c r="D22" s="478"/>
      <c r="E22" s="478" t="str">
        <f t="shared" si="0"/>
        <v/>
      </c>
      <c r="F22" s="478"/>
      <c r="G22" s="479"/>
      <c r="H22" s="60"/>
    </row>
    <row r="23" spans="1:8" ht="12.75" customHeight="1" x14ac:dyDescent="0.25">
      <c r="A23" s="477"/>
      <c r="B23" s="35" t="s">
        <v>1014</v>
      </c>
      <c r="C23" s="462"/>
      <c r="D23" s="478" t="s">
        <v>984</v>
      </c>
      <c r="E23" s="478">
        <f t="shared" si="0"/>
        <v>1</v>
      </c>
      <c r="F23" s="478"/>
      <c r="G23" s="479"/>
      <c r="H23" s="60"/>
    </row>
    <row r="24" spans="1:8" ht="12.75" customHeight="1" x14ac:dyDescent="0.25">
      <c r="A24" s="477"/>
      <c r="B24" s="35"/>
      <c r="C24" s="462"/>
      <c r="D24" s="478"/>
      <c r="E24" s="478" t="str">
        <f t="shared" si="0"/>
        <v/>
      </c>
      <c r="F24" s="478"/>
      <c r="G24" s="479"/>
      <c r="H24" s="60"/>
    </row>
    <row r="25" spans="1:8" ht="12.75" customHeight="1" x14ac:dyDescent="0.25">
      <c r="A25" s="477">
        <v>4</v>
      </c>
      <c r="B25" s="35" t="s">
        <v>1015</v>
      </c>
      <c r="C25" s="462"/>
      <c r="D25" s="478" t="s">
        <v>984</v>
      </c>
      <c r="E25" s="478">
        <f t="shared" si="0"/>
        <v>1</v>
      </c>
      <c r="F25" s="478"/>
      <c r="G25" s="479"/>
      <c r="H25" s="60"/>
    </row>
    <row r="26" spans="1:8" ht="12.75" customHeight="1" x14ac:dyDescent="0.25">
      <c r="A26" s="477"/>
      <c r="B26" s="35"/>
      <c r="C26" s="462"/>
      <c r="D26" s="478"/>
      <c r="E26" s="478" t="str">
        <f t="shared" si="0"/>
        <v/>
      </c>
      <c r="F26" s="478"/>
      <c r="G26" s="479"/>
      <c r="H26" s="60"/>
    </row>
    <row r="27" spans="1:8" ht="12.75" customHeight="1" x14ac:dyDescent="0.25">
      <c r="A27" s="477">
        <v>5</v>
      </c>
      <c r="B27" s="35" t="s">
        <v>1016</v>
      </c>
      <c r="C27" s="462"/>
      <c r="D27" s="478" t="s">
        <v>984</v>
      </c>
      <c r="E27" s="478">
        <f t="shared" si="0"/>
        <v>1</v>
      </c>
      <c r="F27" s="478"/>
      <c r="G27" s="479"/>
      <c r="H27" s="60"/>
    </row>
    <row r="28" spans="1:8" ht="12.75" customHeight="1" x14ac:dyDescent="0.25">
      <c r="A28" s="477"/>
      <c r="B28" s="35"/>
      <c r="C28" s="462"/>
      <c r="D28" s="478"/>
      <c r="E28" s="478" t="str">
        <f t="shared" si="0"/>
        <v/>
      </c>
      <c r="F28" s="478"/>
      <c r="G28" s="479"/>
      <c r="H28" s="60"/>
    </row>
    <row r="29" spans="1:8" ht="12.75" customHeight="1" x14ac:dyDescent="0.25">
      <c r="A29" s="477">
        <v>6</v>
      </c>
      <c r="B29" s="35" t="s">
        <v>1017</v>
      </c>
      <c r="C29" s="462"/>
      <c r="D29" s="478" t="s">
        <v>984</v>
      </c>
      <c r="E29" s="478">
        <f t="shared" si="0"/>
        <v>1</v>
      </c>
      <c r="F29" s="478"/>
      <c r="G29" s="479"/>
      <c r="H29" s="60"/>
    </row>
    <row r="30" spans="1:8" ht="12.75" customHeight="1" x14ac:dyDescent="0.25">
      <c r="A30" s="477"/>
      <c r="B30" s="35"/>
      <c r="C30" s="35"/>
      <c r="D30" s="478"/>
      <c r="E30" s="478" t="str">
        <f t="shared" si="0"/>
        <v/>
      </c>
      <c r="F30" s="478"/>
      <c r="G30" s="479"/>
      <c r="H30" s="60"/>
    </row>
    <row r="31" spans="1:8" ht="12.75" customHeight="1" x14ac:dyDescent="0.25">
      <c r="A31" s="477">
        <v>7</v>
      </c>
      <c r="B31" s="35"/>
      <c r="C31" s="36" t="s">
        <v>1018</v>
      </c>
      <c r="D31" s="478"/>
      <c r="E31" s="478" t="str">
        <f t="shared" si="0"/>
        <v/>
      </c>
      <c r="F31" s="478"/>
      <c r="G31" s="479"/>
      <c r="H31" s="60"/>
    </row>
    <row r="32" spans="1:8" ht="12.75" customHeight="1" x14ac:dyDescent="0.25">
      <c r="A32" s="477"/>
      <c r="B32" s="35"/>
      <c r="C32" s="35" t="s">
        <v>1087</v>
      </c>
      <c r="D32" s="478" t="s">
        <v>984</v>
      </c>
      <c r="E32" s="478">
        <f t="shared" si="0"/>
        <v>1</v>
      </c>
      <c r="F32" s="478">
        <f>8000/8/20</f>
        <v>50</v>
      </c>
      <c r="G32" s="478">
        <f>8000/8/20</f>
        <v>50</v>
      </c>
      <c r="H32" s="478">
        <f>8000/8/20</f>
        <v>50</v>
      </c>
    </row>
    <row r="33" spans="1:8" ht="12.75" customHeight="1" x14ac:dyDescent="0.25">
      <c r="A33" s="477"/>
      <c r="B33" s="35"/>
      <c r="C33" s="35"/>
      <c r="D33" s="478"/>
      <c r="E33" s="478" t="str">
        <f t="shared" si="0"/>
        <v/>
      </c>
      <c r="F33" s="478"/>
      <c r="G33" s="479"/>
      <c r="H33" s="60"/>
    </row>
    <row r="34" spans="1:8" ht="12.75" customHeight="1" x14ac:dyDescent="0.25">
      <c r="A34" s="477"/>
      <c r="B34" s="35"/>
      <c r="C34" s="35" t="s">
        <v>1088</v>
      </c>
      <c r="D34" s="478" t="s">
        <v>984</v>
      </c>
      <c r="E34" s="478">
        <f t="shared" si="0"/>
        <v>1</v>
      </c>
      <c r="F34" s="478">
        <f>6000/20/8</f>
        <v>37.5</v>
      </c>
      <c r="G34" s="478">
        <f>6000/20/8</f>
        <v>37.5</v>
      </c>
      <c r="H34" s="478">
        <f>6000/20/8</f>
        <v>37.5</v>
      </c>
    </row>
    <row r="35" spans="1:8" ht="12.75" customHeight="1" x14ac:dyDescent="0.25">
      <c r="A35" s="477"/>
      <c r="B35" s="35"/>
      <c r="C35" s="35"/>
      <c r="D35" s="478"/>
      <c r="E35" s="478" t="str">
        <f t="shared" si="0"/>
        <v/>
      </c>
      <c r="F35" s="478"/>
      <c r="G35" s="479"/>
      <c r="H35" s="60"/>
    </row>
    <row r="36" spans="1:8" ht="12.75" customHeight="1" x14ac:dyDescent="0.25">
      <c r="A36" s="477"/>
      <c r="B36" s="35"/>
      <c r="C36" s="35" t="s">
        <v>1132</v>
      </c>
      <c r="D36" s="478" t="s">
        <v>984</v>
      </c>
      <c r="E36" s="478">
        <f t="shared" si="0"/>
        <v>1</v>
      </c>
      <c r="F36" s="478"/>
      <c r="G36" s="479"/>
      <c r="H36" s="60"/>
    </row>
    <row r="37" spans="1:8" ht="12.75" customHeight="1" x14ac:dyDescent="0.25">
      <c r="A37" s="477"/>
      <c r="B37" s="35"/>
      <c r="C37" s="35"/>
      <c r="D37" s="478"/>
      <c r="E37" s="478" t="str">
        <f t="shared" si="0"/>
        <v/>
      </c>
      <c r="F37" s="478"/>
      <c r="G37" s="479"/>
      <c r="H37" s="60"/>
    </row>
    <row r="38" spans="1:8" ht="12.75" customHeight="1" x14ac:dyDescent="0.25">
      <c r="A38" s="477"/>
      <c r="B38" s="35"/>
      <c r="C38" s="35" t="s">
        <v>1133</v>
      </c>
      <c r="D38" s="478" t="s">
        <v>984</v>
      </c>
      <c r="E38" s="478">
        <f t="shared" si="0"/>
        <v>1</v>
      </c>
      <c r="F38" s="478"/>
      <c r="G38" s="479"/>
      <c r="H38" s="60"/>
    </row>
    <row r="39" spans="1:8" ht="12.75" customHeight="1" x14ac:dyDescent="0.25">
      <c r="A39" s="477"/>
      <c r="B39" s="35"/>
      <c r="C39" s="35"/>
      <c r="D39" s="478"/>
      <c r="E39" s="478" t="str">
        <f t="shared" si="0"/>
        <v/>
      </c>
      <c r="F39" s="478"/>
      <c r="G39" s="479"/>
      <c r="H39" s="60"/>
    </row>
    <row r="40" spans="1:8" ht="12.75" customHeight="1" x14ac:dyDescent="0.25">
      <c r="A40" s="477"/>
      <c r="B40" s="35"/>
      <c r="C40" s="35" t="s">
        <v>1134</v>
      </c>
      <c r="D40" s="478" t="s">
        <v>984</v>
      </c>
      <c r="E40" s="478">
        <f t="shared" si="0"/>
        <v>1</v>
      </c>
      <c r="F40" s="478"/>
      <c r="G40" s="479"/>
      <c r="H40" s="60"/>
    </row>
    <row r="41" spans="1:8" ht="12.75" customHeight="1" x14ac:dyDescent="0.25">
      <c r="A41" s="477"/>
      <c r="B41" s="35"/>
      <c r="C41" s="35"/>
      <c r="D41" s="478"/>
      <c r="E41" s="478" t="str">
        <f t="shared" si="0"/>
        <v/>
      </c>
      <c r="F41" s="478"/>
      <c r="G41" s="479"/>
      <c r="H41" s="60"/>
    </row>
    <row r="42" spans="1:8" ht="12.75" customHeight="1" x14ac:dyDescent="0.25">
      <c r="A42" s="477"/>
      <c r="B42" s="35"/>
      <c r="C42" s="35" t="s">
        <v>1135</v>
      </c>
      <c r="D42" s="478" t="s">
        <v>984</v>
      </c>
      <c r="E42" s="478">
        <f t="shared" si="0"/>
        <v>1</v>
      </c>
      <c r="F42" s="478"/>
      <c r="G42" s="479"/>
      <c r="H42" s="60"/>
    </row>
    <row r="43" spans="1:8" ht="12.75" customHeight="1" x14ac:dyDescent="0.25">
      <c r="A43" s="477"/>
      <c r="B43" s="35"/>
      <c r="C43" s="35"/>
      <c r="D43" s="478"/>
      <c r="E43" s="478"/>
      <c r="F43" s="478"/>
      <c r="G43" s="479"/>
      <c r="H43" s="60"/>
    </row>
    <row r="44" spans="1:8" ht="12.75" customHeight="1" x14ac:dyDescent="0.25">
      <c r="A44" s="477"/>
      <c r="B44" s="35"/>
      <c r="C44" s="35"/>
      <c r="D44" s="478"/>
      <c r="E44" s="478"/>
      <c r="F44" s="478"/>
      <c r="G44" s="479"/>
      <c r="H44" s="60"/>
    </row>
    <row r="45" spans="1:8" ht="12.75" customHeight="1" x14ac:dyDescent="0.25">
      <c r="A45" s="103" t="s">
        <v>723</v>
      </c>
      <c r="B45" s="645" t="s">
        <v>1019</v>
      </c>
      <c r="C45" s="646"/>
      <c r="D45" s="11"/>
      <c r="E45" s="11"/>
      <c r="F45" s="11"/>
      <c r="G45" s="11"/>
      <c r="H45" s="11"/>
    </row>
    <row r="46" spans="1:8" ht="12.75" customHeight="1" x14ac:dyDescent="0.25">
      <c r="A46" s="480">
        <v>1</v>
      </c>
      <c r="B46" s="35" t="s">
        <v>1020</v>
      </c>
      <c r="C46" s="462"/>
      <c r="D46" s="478" t="s">
        <v>984</v>
      </c>
      <c r="E46" s="478">
        <f t="shared" ref="E46:E63" si="1">IF(D46="","",1)</f>
        <v>1</v>
      </c>
      <c r="F46" s="478"/>
      <c r="G46" s="478"/>
      <c r="H46" s="60"/>
    </row>
    <row r="47" spans="1:8" ht="12.75" customHeight="1" x14ac:dyDescent="0.25">
      <c r="A47" s="480"/>
      <c r="B47" s="35"/>
      <c r="C47" s="462"/>
      <c r="D47" s="478"/>
      <c r="E47" s="478" t="str">
        <f t="shared" si="1"/>
        <v/>
      </c>
      <c r="F47" s="478"/>
      <c r="G47" s="479"/>
      <c r="H47" s="60"/>
    </row>
    <row r="48" spans="1:8" ht="12.75" customHeight="1" x14ac:dyDescent="0.25">
      <c r="A48" s="480">
        <v>2</v>
      </c>
      <c r="B48" s="35" t="s">
        <v>1021</v>
      </c>
      <c r="C48" s="462"/>
      <c r="D48" s="478" t="s">
        <v>984</v>
      </c>
      <c r="E48" s="478">
        <f t="shared" si="1"/>
        <v>1</v>
      </c>
      <c r="F48" s="478"/>
      <c r="G48" s="479"/>
      <c r="H48" s="60"/>
    </row>
    <row r="49" spans="1:8" ht="12.75" customHeight="1" x14ac:dyDescent="0.25">
      <c r="A49" s="480"/>
      <c r="B49" s="35"/>
      <c r="C49" s="462"/>
      <c r="D49" s="478"/>
      <c r="E49" s="478" t="str">
        <f t="shared" si="1"/>
        <v/>
      </c>
      <c r="F49" s="478"/>
      <c r="G49" s="479"/>
      <c r="H49" s="60"/>
    </row>
    <row r="50" spans="1:8" ht="12.75" customHeight="1" x14ac:dyDescent="0.25">
      <c r="A50" s="480">
        <v>3</v>
      </c>
      <c r="B50" s="35" t="s">
        <v>1022</v>
      </c>
      <c r="C50" s="462"/>
      <c r="D50" s="478" t="s">
        <v>984</v>
      </c>
      <c r="E50" s="478">
        <f t="shared" si="1"/>
        <v>1</v>
      </c>
      <c r="F50" s="478"/>
      <c r="G50" s="479"/>
      <c r="H50" s="60"/>
    </row>
    <row r="51" spans="1:8" ht="12.75" customHeight="1" x14ac:dyDescent="0.25">
      <c r="A51" s="480"/>
      <c r="B51" s="35"/>
      <c r="C51" s="462"/>
      <c r="D51" s="478"/>
      <c r="E51" s="478" t="str">
        <f t="shared" si="1"/>
        <v/>
      </c>
      <c r="F51" s="478"/>
      <c r="G51" s="479"/>
      <c r="H51" s="60"/>
    </row>
    <row r="52" spans="1:8" ht="12.75" customHeight="1" x14ac:dyDescent="0.25">
      <c r="A52" s="480">
        <v>4</v>
      </c>
      <c r="B52" s="35" t="s">
        <v>1023</v>
      </c>
      <c r="C52" s="462"/>
      <c r="D52" s="478" t="s">
        <v>984</v>
      </c>
      <c r="E52" s="478">
        <f t="shared" si="1"/>
        <v>1</v>
      </c>
      <c r="F52" s="478"/>
      <c r="G52" s="479"/>
      <c r="H52" s="60"/>
    </row>
    <row r="53" spans="1:8" ht="12.75" customHeight="1" x14ac:dyDescent="0.25">
      <c r="A53" s="480"/>
      <c r="B53" s="35"/>
      <c r="C53" s="462"/>
      <c r="D53" s="478"/>
      <c r="E53" s="478" t="str">
        <f t="shared" si="1"/>
        <v/>
      </c>
      <c r="F53" s="478"/>
      <c r="G53" s="479"/>
      <c r="H53" s="60"/>
    </row>
    <row r="54" spans="1:8" ht="12.75" customHeight="1" x14ac:dyDescent="0.25">
      <c r="A54" s="480">
        <v>5</v>
      </c>
      <c r="B54" s="35" t="s">
        <v>1024</v>
      </c>
      <c r="C54" s="462"/>
      <c r="D54" s="478" t="s">
        <v>984</v>
      </c>
      <c r="E54" s="478">
        <f t="shared" si="1"/>
        <v>1</v>
      </c>
      <c r="F54" s="478"/>
      <c r="G54" s="479"/>
      <c r="H54" s="60"/>
    </row>
    <row r="55" spans="1:8" ht="12.75" customHeight="1" x14ac:dyDescent="0.25">
      <c r="A55" s="480"/>
      <c r="B55" s="35"/>
      <c r="C55" s="462"/>
      <c r="D55" s="478"/>
      <c r="E55" s="478" t="str">
        <f t="shared" si="1"/>
        <v/>
      </c>
      <c r="F55" s="478"/>
      <c r="G55" s="479"/>
      <c r="H55" s="60"/>
    </row>
    <row r="56" spans="1:8" ht="12.75" customHeight="1" x14ac:dyDescent="0.25">
      <c r="A56" s="480">
        <v>6</v>
      </c>
      <c r="B56" s="35" t="s">
        <v>1025</v>
      </c>
      <c r="C56" s="462"/>
      <c r="D56" s="478" t="s">
        <v>984</v>
      </c>
      <c r="E56" s="478">
        <f t="shared" si="1"/>
        <v>1</v>
      </c>
      <c r="F56" s="478"/>
      <c r="G56" s="479"/>
      <c r="H56" s="60"/>
    </row>
    <row r="57" spans="1:8" ht="12.75" customHeight="1" x14ac:dyDescent="0.25">
      <c r="A57" s="480"/>
      <c r="B57" s="35"/>
      <c r="C57" s="462"/>
      <c r="D57" s="478"/>
      <c r="E57" s="478" t="str">
        <f t="shared" si="1"/>
        <v/>
      </c>
      <c r="F57" s="478"/>
      <c r="G57" s="479"/>
      <c r="H57" s="60"/>
    </row>
    <row r="58" spans="1:8" ht="12.75" customHeight="1" x14ac:dyDescent="0.25">
      <c r="A58" s="480">
        <v>7</v>
      </c>
      <c r="B58" s="35" t="s">
        <v>1026</v>
      </c>
      <c r="C58" s="462"/>
      <c r="D58" s="478" t="s">
        <v>984</v>
      </c>
      <c r="E58" s="478">
        <f t="shared" si="1"/>
        <v>1</v>
      </c>
      <c r="F58" s="478"/>
      <c r="G58" s="479"/>
      <c r="H58" s="60"/>
    </row>
    <row r="59" spans="1:8" ht="12.75" customHeight="1" x14ac:dyDescent="0.25">
      <c r="A59" s="480"/>
      <c r="B59" s="35"/>
      <c r="C59" s="462"/>
      <c r="D59" s="478"/>
      <c r="E59" s="478" t="str">
        <f t="shared" si="1"/>
        <v/>
      </c>
      <c r="F59" s="478"/>
      <c r="G59" s="479"/>
      <c r="H59" s="60"/>
    </row>
    <row r="60" spans="1:8" ht="12.75" customHeight="1" x14ac:dyDescent="0.25">
      <c r="A60" s="480">
        <v>8</v>
      </c>
      <c r="B60" s="35" t="s">
        <v>1027</v>
      </c>
      <c r="C60" s="462"/>
      <c r="D60" s="478" t="s">
        <v>984</v>
      </c>
      <c r="E60" s="478">
        <f t="shared" si="1"/>
        <v>1</v>
      </c>
      <c r="F60" s="478"/>
      <c r="G60" s="479"/>
      <c r="H60" s="60"/>
    </row>
    <row r="61" spans="1:8" ht="12.75" customHeight="1" x14ac:dyDescent="0.25">
      <c r="A61" s="481"/>
      <c r="B61" s="106"/>
      <c r="C61" s="462"/>
      <c r="D61" s="478"/>
      <c r="E61" s="478" t="str">
        <f t="shared" si="1"/>
        <v/>
      </c>
      <c r="F61" s="478"/>
      <c r="G61" s="479"/>
      <c r="H61" s="60"/>
    </row>
    <row r="62" spans="1:8" ht="12.75" customHeight="1" x14ac:dyDescent="0.25">
      <c r="A62" s="480">
        <v>9</v>
      </c>
      <c r="B62" s="37" t="s">
        <v>1028</v>
      </c>
      <c r="C62" s="462"/>
      <c r="D62" s="478" t="s">
        <v>984</v>
      </c>
      <c r="E62" s="478">
        <f t="shared" si="1"/>
        <v>1</v>
      </c>
      <c r="F62" s="478"/>
      <c r="G62" s="479"/>
      <c r="H62" s="60"/>
    </row>
    <row r="63" spans="1:8" ht="12.75" customHeight="1" x14ac:dyDescent="0.25">
      <c r="A63" s="480"/>
      <c r="B63" s="37"/>
      <c r="C63" s="462"/>
      <c r="D63" s="478"/>
      <c r="E63" s="478" t="str">
        <f t="shared" si="1"/>
        <v/>
      </c>
      <c r="F63" s="478"/>
      <c r="G63" s="482"/>
      <c r="H63" s="358"/>
    </row>
    <row r="64" spans="1:8" ht="12.75" customHeight="1" x14ac:dyDescent="0.25">
      <c r="A64" s="480"/>
      <c r="B64" s="37"/>
      <c r="C64" s="462"/>
      <c r="D64" s="52"/>
      <c r="E64" s="478"/>
      <c r="F64" s="478"/>
      <c r="G64" s="482"/>
      <c r="H64" s="358"/>
    </row>
    <row r="65" spans="1:8" s="7" customFormat="1" ht="11.5" customHeight="1" x14ac:dyDescent="0.25">
      <c r="A65" s="359"/>
      <c r="B65" s="644" t="s">
        <v>1090</v>
      </c>
      <c r="C65" s="645"/>
      <c r="D65" s="645"/>
      <c r="E65" s="110"/>
      <c r="F65" s="224" t="str">
        <f>IF(SUM(F$7:F31,F$35:F64)=0,"",SUM(F7:F64))</f>
        <v/>
      </c>
      <c r="G65" s="224" t="str">
        <f>IF(SUM(G$7:G31,G$35:G64)=0,"",SUM(G7:G64))</f>
        <v/>
      </c>
      <c r="H65" s="224" t="str">
        <f>IF(SUM(H$7:H31,H$35:H64)=0,"",SUM(H7:H64))</f>
        <v/>
      </c>
    </row>
    <row r="66" spans="1:8" ht="12.75" customHeight="1" x14ac:dyDescent="0.25">
      <c r="A66" s="720"/>
      <c r="B66" s="721"/>
      <c r="C66" s="721"/>
      <c r="D66" s="721"/>
      <c r="E66" s="721"/>
      <c r="F66" s="721"/>
      <c r="G66" s="210"/>
      <c r="H66" s="38"/>
    </row>
    <row r="67" spans="1:8" s="143" customFormat="1" ht="20.25" customHeight="1" x14ac:dyDescent="0.3">
      <c r="A67" s="636" t="s">
        <v>1579</v>
      </c>
      <c r="B67" s="637"/>
      <c r="C67" s="637"/>
      <c r="D67" s="637"/>
      <c r="E67" s="637"/>
      <c r="F67" s="637"/>
      <c r="G67" s="637"/>
      <c r="H67" s="638"/>
    </row>
    <row r="68" spans="1:8" s="7" customFormat="1" x14ac:dyDescent="0.25">
      <c r="A68" s="206"/>
      <c r="B68" s="207"/>
      <c r="C68" s="207"/>
      <c r="D68" s="207"/>
      <c r="E68" s="207"/>
      <c r="F68" s="207"/>
      <c r="G68" s="208"/>
      <c r="H68" s="209"/>
    </row>
    <row r="69" spans="1:8" s="7" customFormat="1" ht="26.25" customHeight="1" x14ac:dyDescent="0.25">
      <c r="A69" s="111" t="s">
        <v>0</v>
      </c>
      <c r="B69" s="700" t="s">
        <v>1081</v>
      </c>
      <c r="C69" s="705"/>
      <c r="D69" s="8" t="s">
        <v>986</v>
      </c>
      <c r="E69" s="8" t="s">
        <v>1853</v>
      </c>
      <c r="F69" s="8" t="s">
        <v>4</v>
      </c>
      <c r="G69" s="8" t="s">
        <v>4</v>
      </c>
      <c r="H69" s="8" t="s">
        <v>4</v>
      </c>
    </row>
    <row r="70" spans="1:8" s="148" customFormat="1" ht="45.75" customHeight="1" x14ac:dyDescent="0.3">
      <c r="A70" s="639"/>
      <c r="B70" s="673"/>
      <c r="C70" s="673"/>
      <c r="D70" s="712"/>
      <c r="E70" s="606"/>
      <c r="F70" s="6" t="s">
        <v>1145</v>
      </c>
      <c r="G70" s="6" t="s">
        <v>1146</v>
      </c>
      <c r="H70" s="203" t="s">
        <v>1147</v>
      </c>
    </row>
    <row r="71" spans="1:8" ht="12.9" customHeight="1" x14ac:dyDescent="0.25">
      <c r="A71" s="45"/>
      <c r="B71" s="47"/>
      <c r="C71" s="48"/>
      <c r="D71" s="48"/>
      <c r="E71" s="48"/>
      <c r="F71" s="48"/>
      <c r="G71" s="49"/>
      <c r="H71" s="49"/>
    </row>
    <row r="72" spans="1:8" s="7" customFormat="1" ht="18" customHeight="1" x14ac:dyDescent="0.25">
      <c r="A72" s="647" t="s">
        <v>5</v>
      </c>
      <c r="B72" s="648"/>
      <c r="C72" s="649"/>
      <c r="D72" s="9"/>
      <c r="E72" s="9"/>
      <c r="F72" s="221" t="str">
        <f>IF(F65=0,"",F65)</f>
        <v/>
      </c>
      <c r="G72" s="221" t="str">
        <f t="shared" ref="G72:H72" si="2">IF(G65=0,"",G65)</f>
        <v/>
      </c>
      <c r="H72" s="221" t="str">
        <f t="shared" si="2"/>
        <v/>
      </c>
    </row>
    <row r="73" spans="1:8" s="7" customFormat="1" x14ac:dyDescent="0.25">
      <c r="A73" s="261"/>
      <c r="B73" s="424"/>
      <c r="C73" s="334"/>
      <c r="D73" s="334"/>
      <c r="E73" s="334"/>
      <c r="F73" s="335"/>
      <c r="G73" s="335"/>
      <c r="H73" s="335"/>
    </row>
    <row r="74" spans="1:8" s="7" customFormat="1" ht="13.5" customHeight="1" x14ac:dyDescent="0.25">
      <c r="A74" s="204" t="s">
        <v>723</v>
      </c>
      <c r="B74" s="645" t="s">
        <v>1082</v>
      </c>
      <c r="C74" s="646"/>
      <c r="D74" s="44"/>
      <c r="E74" s="44"/>
      <c r="F74" s="44"/>
      <c r="G74" s="44"/>
      <c r="H74" s="44"/>
    </row>
    <row r="75" spans="1:8" ht="12.75" customHeight="1" x14ac:dyDescent="0.25">
      <c r="A75" s="480">
        <v>10</v>
      </c>
      <c r="B75" s="37" t="s">
        <v>1029</v>
      </c>
      <c r="C75" s="37" t="s">
        <v>1030</v>
      </c>
      <c r="D75" s="478" t="s">
        <v>984</v>
      </c>
      <c r="E75" s="478">
        <f t="shared" ref="E75:E123" si="3">IF(D75="","",1)</f>
        <v>1</v>
      </c>
      <c r="F75" s="478"/>
      <c r="G75" s="479"/>
      <c r="H75" s="60"/>
    </row>
    <row r="76" spans="1:8" ht="12.75" customHeight="1" x14ac:dyDescent="0.25">
      <c r="A76" s="480"/>
      <c r="B76" s="37"/>
      <c r="C76" s="37"/>
      <c r="D76" s="478"/>
      <c r="E76" s="478" t="str">
        <f t="shared" si="3"/>
        <v/>
      </c>
      <c r="F76" s="478"/>
      <c r="G76" s="479"/>
      <c r="H76" s="60"/>
    </row>
    <row r="77" spans="1:8" ht="12.75" customHeight="1" x14ac:dyDescent="0.25">
      <c r="A77" s="480"/>
      <c r="B77" s="37" t="s">
        <v>1031</v>
      </c>
      <c r="C77" s="37" t="s">
        <v>1032</v>
      </c>
      <c r="D77" s="478" t="s">
        <v>984</v>
      </c>
      <c r="E77" s="478">
        <f t="shared" si="3"/>
        <v>1</v>
      </c>
      <c r="F77" s="478"/>
      <c r="G77" s="479"/>
      <c r="H77" s="60"/>
    </row>
    <row r="78" spans="1:8" ht="12.75" customHeight="1" x14ac:dyDescent="0.25">
      <c r="A78" s="480"/>
      <c r="B78" s="37"/>
      <c r="C78" s="37"/>
      <c r="D78" s="478"/>
      <c r="E78" s="478" t="str">
        <f t="shared" si="3"/>
        <v/>
      </c>
      <c r="F78" s="478"/>
      <c r="G78" s="479"/>
      <c r="H78" s="60"/>
    </row>
    <row r="79" spans="1:8" ht="12.75" customHeight="1" x14ac:dyDescent="0.25">
      <c r="A79" s="480">
        <v>11</v>
      </c>
      <c r="B79" s="483" t="s">
        <v>1033</v>
      </c>
      <c r="C79" s="462"/>
      <c r="D79" s="478" t="s">
        <v>984</v>
      </c>
      <c r="E79" s="478">
        <f t="shared" si="3"/>
        <v>1</v>
      </c>
      <c r="F79" s="478"/>
      <c r="G79" s="479"/>
      <c r="H79" s="60"/>
    </row>
    <row r="80" spans="1:8" ht="12.75" customHeight="1" x14ac:dyDescent="0.25">
      <c r="A80" s="480"/>
      <c r="B80" s="37"/>
      <c r="C80" s="37"/>
      <c r="D80" s="478"/>
      <c r="E80" s="478" t="str">
        <f t="shared" si="3"/>
        <v/>
      </c>
      <c r="F80" s="478"/>
      <c r="G80" s="479"/>
      <c r="H80" s="60"/>
    </row>
    <row r="81" spans="1:8" ht="12.75" customHeight="1" x14ac:dyDescent="0.25">
      <c r="A81" s="480">
        <v>12</v>
      </c>
      <c r="B81" s="53" t="s">
        <v>1034</v>
      </c>
      <c r="C81" s="462"/>
      <c r="D81" s="478"/>
      <c r="E81" s="478" t="str">
        <f t="shared" si="3"/>
        <v/>
      </c>
      <c r="F81" s="478"/>
      <c r="G81" s="479"/>
      <c r="H81" s="60"/>
    </row>
    <row r="82" spans="1:8" ht="12.75" customHeight="1" x14ac:dyDescent="0.25">
      <c r="A82" s="480"/>
      <c r="B82" s="37" t="s">
        <v>1029</v>
      </c>
      <c r="C82" s="37" t="s">
        <v>1035</v>
      </c>
      <c r="D82" s="478" t="s">
        <v>984</v>
      </c>
      <c r="E82" s="478">
        <f t="shared" si="3"/>
        <v>1</v>
      </c>
      <c r="F82" s="478"/>
      <c r="G82" s="479"/>
      <c r="H82" s="60"/>
    </row>
    <row r="83" spans="1:8" ht="12.75" customHeight="1" x14ac:dyDescent="0.25">
      <c r="A83" s="480"/>
      <c r="B83" s="37" t="s">
        <v>1031</v>
      </c>
      <c r="C83" s="37" t="s">
        <v>1036</v>
      </c>
      <c r="D83" s="478" t="s">
        <v>984</v>
      </c>
      <c r="E83" s="478">
        <f t="shared" si="3"/>
        <v>1</v>
      </c>
      <c r="F83" s="478"/>
      <c r="G83" s="479"/>
      <c r="H83" s="60"/>
    </row>
    <row r="84" spans="1:8" ht="12.75" customHeight="1" x14ac:dyDescent="0.25">
      <c r="A84" s="480"/>
      <c r="B84" s="37"/>
      <c r="C84" s="37"/>
      <c r="D84" s="478"/>
      <c r="E84" s="478" t="str">
        <f t="shared" si="3"/>
        <v/>
      </c>
      <c r="F84" s="478"/>
      <c r="G84" s="479"/>
      <c r="H84" s="60"/>
    </row>
    <row r="85" spans="1:8" ht="12.75" customHeight="1" x14ac:dyDescent="0.25">
      <c r="A85" s="480">
        <v>13</v>
      </c>
      <c r="B85" s="53" t="s">
        <v>1037</v>
      </c>
      <c r="C85" s="462"/>
      <c r="D85" s="478"/>
      <c r="E85" s="478" t="str">
        <f t="shared" si="3"/>
        <v/>
      </c>
      <c r="F85" s="478"/>
      <c r="G85" s="479"/>
      <c r="H85" s="60"/>
    </row>
    <row r="86" spans="1:8" ht="12.75" customHeight="1" x14ac:dyDescent="0.25">
      <c r="A86" s="480"/>
      <c r="B86" s="37" t="s">
        <v>1029</v>
      </c>
      <c r="C86" s="37" t="s">
        <v>1038</v>
      </c>
      <c r="D86" s="478" t="s">
        <v>983</v>
      </c>
      <c r="E86" s="478">
        <f t="shared" si="3"/>
        <v>1</v>
      </c>
      <c r="F86" s="478"/>
      <c r="G86" s="479"/>
      <c r="H86" s="60"/>
    </row>
    <row r="87" spans="1:8" ht="12.75" customHeight="1" x14ac:dyDescent="0.25">
      <c r="A87" s="480"/>
      <c r="B87" s="37" t="s">
        <v>1031</v>
      </c>
      <c r="C87" s="37" t="s">
        <v>1039</v>
      </c>
      <c r="D87" s="478" t="s">
        <v>983</v>
      </c>
      <c r="E87" s="478">
        <f t="shared" si="3"/>
        <v>1</v>
      </c>
      <c r="F87" s="478"/>
      <c r="G87" s="479"/>
      <c r="H87" s="60"/>
    </row>
    <row r="88" spans="1:8" ht="12.75" customHeight="1" x14ac:dyDescent="0.25">
      <c r="A88" s="480"/>
      <c r="B88" s="37"/>
      <c r="C88" s="37"/>
      <c r="D88" s="478"/>
      <c r="E88" s="478" t="str">
        <f t="shared" si="3"/>
        <v/>
      </c>
      <c r="F88" s="478"/>
      <c r="G88" s="479"/>
      <c r="H88" s="60"/>
    </row>
    <row r="89" spans="1:8" ht="12.75" customHeight="1" x14ac:dyDescent="0.25">
      <c r="A89" s="480">
        <v>14</v>
      </c>
      <c r="B89" s="53" t="s">
        <v>980</v>
      </c>
      <c r="C89" s="462"/>
      <c r="D89" s="478"/>
      <c r="E89" s="478" t="str">
        <f t="shared" si="3"/>
        <v/>
      </c>
      <c r="F89" s="478"/>
      <c r="G89" s="479"/>
      <c r="H89" s="60"/>
    </row>
    <row r="90" spans="1:8" ht="12.75" customHeight="1" x14ac:dyDescent="0.25">
      <c r="A90" s="480"/>
      <c r="B90" s="37" t="s">
        <v>1029</v>
      </c>
      <c r="C90" s="37" t="s">
        <v>1040</v>
      </c>
      <c r="D90" s="478" t="s">
        <v>983</v>
      </c>
      <c r="E90" s="478">
        <f t="shared" si="3"/>
        <v>1</v>
      </c>
      <c r="F90" s="478"/>
      <c r="G90" s="479"/>
      <c r="H90" s="60"/>
    </row>
    <row r="91" spans="1:8" ht="12.75" customHeight="1" x14ac:dyDescent="0.25">
      <c r="A91" s="480"/>
      <c r="B91" s="37" t="s">
        <v>1031</v>
      </c>
      <c r="C91" s="37" t="s">
        <v>1041</v>
      </c>
      <c r="D91" s="478" t="s">
        <v>983</v>
      </c>
      <c r="E91" s="478">
        <f t="shared" si="3"/>
        <v>1</v>
      </c>
      <c r="F91" s="478"/>
      <c r="G91" s="479"/>
      <c r="H91" s="60"/>
    </row>
    <row r="92" spans="1:8" ht="12.75" customHeight="1" x14ac:dyDescent="0.25">
      <c r="A92" s="480"/>
      <c r="B92" s="37"/>
      <c r="C92" s="37"/>
      <c r="D92" s="478"/>
      <c r="E92" s="478" t="str">
        <f t="shared" si="3"/>
        <v/>
      </c>
      <c r="F92" s="478"/>
      <c r="G92" s="479"/>
      <c r="H92" s="60"/>
    </row>
    <row r="93" spans="1:8" ht="12.75" customHeight="1" x14ac:dyDescent="0.25">
      <c r="A93" s="480">
        <v>15</v>
      </c>
      <c r="B93" s="37" t="s">
        <v>1042</v>
      </c>
      <c r="C93" s="462"/>
      <c r="D93" s="478" t="s">
        <v>983</v>
      </c>
      <c r="E93" s="478">
        <f t="shared" si="3"/>
        <v>1</v>
      </c>
      <c r="F93" s="478"/>
      <c r="G93" s="479"/>
      <c r="H93" s="60"/>
    </row>
    <row r="94" spans="1:8" ht="12.75" customHeight="1" x14ac:dyDescent="0.25">
      <c r="A94" s="480"/>
      <c r="B94" s="40"/>
      <c r="C94" s="462"/>
      <c r="D94" s="478"/>
      <c r="E94" s="478" t="str">
        <f t="shared" si="3"/>
        <v/>
      </c>
      <c r="F94" s="478"/>
      <c r="G94" s="479"/>
      <c r="H94" s="60"/>
    </row>
    <row r="95" spans="1:8" ht="12.75" customHeight="1" x14ac:dyDescent="0.25">
      <c r="A95" s="480">
        <v>16</v>
      </c>
      <c r="B95" s="37" t="s">
        <v>1043</v>
      </c>
      <c r="C95" s="462"/>
      <c r="D95" s="478" t="s">
        <v>984</v>
      </c>
      <c r="E95" s="478">
        <f t="shared" si="3"/>
        <v>1</v>
      </c>
      <c r="F95" s="478"/>
      <c r="G95" s="479"/>
      <c r="H95" s="60"/>
    </row>
    <row r="96" spans="1:8" ht="12.75" customHeight="1" x14ac:dyDescent="0.25">
      <c r="A96" s="480"/>
      <c r="B96" s="37"/>
      <c r="C96" s="462"/>
      <c r="D96" s="478"/>
      <c r="E96" s="478" t="str">
        <f t="shared" si="3"/>
        <v/>
      </c>
      <c r="F96" s="478"/>
      <c r="G96" s="479"/>
      <c r="H96" s="60"/>
    </row>
    <row r="97" spans="1:8" ht="12.75" customHeight="1" x14ac:dyDescent="0.25">
      <c r="A97" s="480">
        <v>17</v>
      </c>
      <c r="B97" s="37" t="s">
        <v>1044</v>
      </c>
      <c r="C97" s="462"/>
      <c r="D97" s="478" t="s">
        <v>984</v>
      </c>
      <c r="E97" s="478">
        <f t="shared" si="3"/>
        <v>1</v>
      </c>
      <c r="F97" s="478"/>
      <c r="G97" s="479"/>
      <c r="H97" s="60"/>
    </row>
    <row r="98" spans="1:8" ht="12.75" customHeight="1" x14ac:dyDescent="0.25">
      <c r="A98" s="480"/>
      <c r="B98" s="37"/>
      <c r="C98" s="462"/>
      <c r="D98" s="478"/>
      <c r="E98" s="478" t="str">
        <f t="shared" si="3"/>
        <v/>
      </c>
      <c r="F98" s="478"/>
      <c r="G98" s="479"/>
      <c r="H98" s="60"/>
    </row>
    <row r="99" spans="1:8" ht="12.75" customHeight="1" x14ac:dyDescent="0.25">
      <c r="A99" s="480">
        <v>18</v>
      </c>
      <c r="B99" s="37" t="s">
        <v>1045</v>
      </c>
      <c r="C99" s="462"/>
      <c r="D99" s="478" t="s">
        <v>984</v>
      </c>
      <c r="E99" s="478">
        <f t="shared" si="3"/>
        <v>1</v>
      </c>
      <c r="F99" s="478"/>
      <c r="G99" s="479"/>
      <c r="H99" s="60"/>
    </row>
    <row r="100" spans="1:8" ht="12.75" customHeight="1" x14ac:dyDescent="0.25">
      <c r="A100" s="480"/>
      <c r="B100" s="37"/>
      <c r="C100" s="37"/>
      <c r="D100" s="478"/>
      <c r="E100" s="478" t="str">
        <f t="shared" si="3"/>
        <v/>
      </c>
      <c r="F100" s="478"/>
      <c r="G100" s="479"/>
      <c r="H100" s="60"/>
    </row>
    <row r="101" spans="1:8" ht="12.75" customHeight="1" x14ac:dyDescent="0.25">
      <c r="A101" s="480">
        <v>19</v>
      </c>
      <c r="B101" s="37" t="s">
        <v>1083</v>
      </c>
      <c r="C101" s="37"/>
      <c r="D101" s="478" t="s">
        <v>984</v>
      </c>
      <c r="E101" s="478">
        <f t="shared" si="3"/>
        <v>1</v>
      </c>
      <c r="F101" s="478"/>
      <c r="G101" s="479"/>
      <c r="H101" s="60"/>
    </row>
    <row r="102" spans="1:8" ht="12.75" customHeight="1" x14ac:dyDescent="0.25">
      <c r="A102" s="480"/>
      <c r="B102" s="37"/>
      <c r="C102" s="37"/>
      <c r="D102" s="478"/>
      <c r="E102" s="478" t="str">
        <f t="shared" si="3"/>
        <v/>
      </c>
      <c r="F102" s="478"/>
      <c r="G102" s="479"/>
      <c r="H102" s="60"/>
    </row>
    <row r="103" spans="1:8" ht="12.75" customHeight="1" x14ac:dyDescent="0.25">
      <c r="A103" s="480">
        <v>20</v>
      </c>
      <c r="B103" s="37" t="s">
        <v>1046</v>
      </c>
      <c r="C103" s="37"/>
      <c r="D103" s="478"/>
      <c r="E103" s="478" t="str">
        <f t="shared" si="3"/>
        <v/>
      </c>
      <c r="F103" s="478"/>
      <c r="G103" s="479"/>
      <c r="H103" s="60"/>
    </row>
    <row r="104" spans="1:8" ht="12.75" customHeight="1" x14ac:dyDescent="0.25">
      <c r="A104" s="480"/>
      <c r="B104" s="37" t="s">
        <v>1047</v>
      </c>
      <c r="C104" s="37"/>
      <c r="D104" s="478" t="s">
        <v>984</v>
      </c>
      <c r="E104" s="478">
        <f t="shared" si="3"/>
        <v>1</v>
      </c>
      <c r="F104" s="478"/>
      <c r="G104" s="479"/>
      <c r="H104" s="60"/>
    </row>
    <row r="105" spans="1:8" ht="12.75" customHeight="1" x14ac:dyDescent="0.25">
      <c r="A105" s="480"/>
      <c r="B105" s="37"/>
      <c r="C105" s="37"/>
      <c r="D105" s="478"/>
      <c r="E105" s="478" t="str">
        <f t="shared" si="3"/>
        <v/>
      </c>
      <c r="F105" s="478"/>
      <c r="G105" s="479"/>
      <c r="H105" s="60"/>
    </row>
    <row r="106" spans="1:8" ht="12.75" customHeight="1" x14ac:dyDescent="0.25">
      <c r="A106" s="480">
        <v>21</v>
      </c>
      <c r="B106" s="37" t="s">
        <v>1048</v>
      </c>
      <c r="C106" s="37"/>
      <c r="D106" s="478"/>
      <c r="E106" s="478" t="str">
        <f t="shared" si="3"/>
        <v/>
      </c>
      <c r="F106" s="478"/>
      <c r="G106" s="479"/>
      <c r="H106" s="60"/>
    </row>
    <row r="107" spans="1:8" ht="12.75" customHeight="1" x14ac:dyDescent="0.25">
      <c r="A107" s="480"/>
      <c r="B107" s="37" t="s">
        <v>1029</v>
      </c>
      <c r="C107" s="37" t="s">
        <v>1049</v>
      </c>
      <c r="D107" s="478" t="s">
        <v>984</v>
      </c>
      <c r="E107" s="478">
        <f t="shared" si="3"/>
        <v>1</v>
      </c>
      <c r="F107" s="478"/>
      <c r="G107" s="479"/>
      <c r="H107" s="60"/>
    </row>
    <row r="108" spans="1:8" ht="12.75" customHeight="1" x14ac:dyDescent="0.25">
      <c r="A108" s="480"/>
      <c r="B108" s="37" t="s">
        <v>1031</v>
      </c>
      <c r="C108" s="37" t="s">
        <v>1050</v>
      </c>
      <c r="D108" s="478" t="s">
        <v>984</v>
      </c>
      <c r="E108" s="478">
        <f t="shared" si="3"/>
        <v>1</v>
      </c>
      <c r="F108" s="478"/>
      <c r="G108" s="479"/>
      <c r="H108" s="60"/>
    </row>
    <row r="109" spans="1:8" ht="12.75" customHeight="1" x14ac:dyDescent="0.25">
      <c r="A109" s="480"/>
      <c r="B109" s="37"/>
      <c r="C109" s="37"/>
      <c r="D109" s="478"/>
      <c r="E109" s="478" t="str">
        <f t="shared" si="3"/>
        <v/>
      </c>
      <c r="F109" s="478"/>
      <c r="G109" s="479"/>
      <c r="H109" s="60"/>
    </row>
    <row r="110" spans="1:8" ht="12.75" customHeight="1" x14ac:dyDescent="0.25">
      <c r="A110" s="480">
        <v>22</v>
      </c>
      <c r="B110" s="37" t="s">
        <v>1051</v>
      </c>
      <c r="C110" s="37"/>
      <c r="D110" s="478" t="s">
        <v>984</v>
      </c>
      <c r="E110" s="478">
        <f t="shared" si="3"/>
        <v>1</v>
      </c>
      <c r="F110" s="478"/>
      <c r="G110" s="479"/>
      <c r="H110" s="60"/>
    </row>
    <row r="111" spans="1:8" ht="12.75" customHeight="1" x14ac:dyDescent="0.25">
      <c r="A111" s="480"/>
      <c r="B111" s="37"/>
      <c r="C111" s="37"/>
      <c r="D111" s="478"/>
      <c r="E111" s="478" t="str">
        <f t="shared" si="3"/>
        <v/>
      </c>
      <c r="F111" s="478"/>
      <c r="G111" s="479"/>
      <c r="H111" s="60"/>
    </row>
    <row r="112" spans="1:8" ht="12.75" customHeight="1" x14ac:dyDescent="0.25">
      <c r="A112" s="480">
        <v>23</v>
      </c>
      <c r="B112" s="37" t="s">
        <v>1052</v>
      </c>
      <c r="C112" s="37"/>
      <c r="D112" s="478" t="s">
        <v>984</v>
      </c>
      <c r="E112" s="478">
        <f t="shared" si="3"/>
        <v>1</v>
      </c>
      <c r="F112" s="478"/>
      <c r="G112" s="479"/>
      <c r="H112" s="60"/>
    </row>
    <row r="113" spans="1:8" ht="12.75" customHeight="1" x14ac:dyDescent="0.25">
      <c r="A113" s="480"/>
      <c r="B113" s="37"/>
      <c r="C113" s="37"/>
      <c r="D113" s="478"/>
      <c r="E113" s="478" t="str">
        <f t="shared" si="3"/>
        <v/>
      </c>
      <c r="F113" s="478"/>
      <c r="G113" s="479"/>
      <c r="H113" s="60"/>
    </row>
    <row r="114" spans="1:8" ht="12.75" customHeight="1" x14ac:dyDescent="0.25">
      <c r="A114" s="480">
        <v>24</v>
      </c>
      <c r="B114" s="37" t="s">
        <v>1053</v>
      </c>
      <c r="C114" s="37"/>
      <c r="D114" s="478" t="s">
        <v>984</v>
      </c>
      <c r="E114" s="478">
        <f t="shared" si="3"/>
        <v>1</v>
      </c>
      <c r="F114" s="478"/>
      <c r="G114" s="479"/>
      <c r="H114" s="60"/>
    </row>
    <row r="115" spans="1:8" ht="12.75" customHeight="1" x14ac:dyDescent="0.25">
      <c r="A115" s="480"/>
      <c r="B115" s="37"/>
      <c r="C115" s="37"/>
      <c r="D115" s="478"/>
      <c r="E115" s="478" t="str">
        <f t="shared" si="3"/>
        <v/>
      </c>
      <c r="F115" s="478"/>
      <c r="G115" s="479"/>
      <c r="H115" s="60"/>
    </row>
    <row r="116" spans="1:8" ht="12.75" customHeight="1" x14ac:dyDescent="0.25">
      <c r="A116" s="480">
        <v>25</v>
      </c>
      <c r="B116" s="37" t="s">
        <v>1054</v>
      </c>
      <c r="C116" s="37"/>
      <c r="D116" s="478" t="s">
        <v>984</v>
      </c>
      <c r="E116" s="478">
        <f t="shared" si="3"/>
        <v>1</v>
      </c>
      <c r="F116" s="478"/>
      <c r="G116" s="479"/>
      <c r="H116" s="60"/>
    </row>
    <row r="117" spans="1:8" ht="12.75" customHeight="1" x14ac:dyDescent="0.25">
      <c r="A117" s="480"/>
      <c r="B117" s="37"/>
      <c r="C117" s="37"/>
      <c r="D117" s="478"/>
      <c r="E117" s="478" t="str">
        <f t="shared" si="3"/>
        <v/>
      </c>
      <c r="F117" s="478"/>
      <c r="G117" s="479"/>
      <c r="H117" s="60"/>
    </row>
    <row r="118" spans="1:8" ht="12.75" customHeight="1" x14ac:dyDescent="0.25">
      <c r="A118" s="480">
        <v>26</v>
      </c>
      <c r="B118" s="35" t="s">
        <v>1136</v>
      </c>
      <c r="C118" s="37"/>
      <c r="D118" s="478" t="s">
        <v>984</v>
      </c>
      <c r="E118" s="478">
        <f t="shared" si="3"/>
        <v>1</v>
      </c>
      <c r="F118" s="478"/>
      <c r="G118" s="479"/>
      <c r="H118" s="60"/>
    </row>
    <row r="119" spans="1:8" ht="12.75" customHeight="1" x14ac:dyDescent="0.25">
      <c r="A119" s="480"/>
      <c r="B119" s="35"/>
      <c r="C119" s="37"/>
      <c r="D119" s="478"/>
      <c r="E119" s="478" t="str">
        <f t="shared" si="3"/>
        <v/>
      </c>
      <c r="F119" s="478"/>
      <c r="G119" s="479"/>
      <c r="H119" s="60"/>
    </row>
    <row r="120" spans="1:8" ht="12.75" customHeight="1" x14ac:dyDescent="0.25">
      <c r="A120" s="480"/>
      <c r="B120" s="35"/>
      <c r="C120" s="37"/>
      <c r="D120" s="478"/>
      <c r="E120" s="478" t="str">
        <f t="shared" si="3"/>
        <v/>
      </c>
      <c r="F120" s="478"/>
      <c r="G120" s="479"/>
      <c r="H120" s="60"/>
    </row>
    <row r="121" spans="1:8" ht="12.75" customHeight="1" x14ac:dyDescent="0.25">
      <c r="A121" s="480"/>
      <c r="B121" s="35"/>
      <c r="C121" s="37"/>
      <c r="D121" s="478"/>
      <c r="E121" s="478" t="str">
        <f t="shared" si="3"/>
        <v/>
      </c>
      <c r="F121" s="478"/>
      <c r="G121" s="479"/>
      <c r="H121" s="60"/>
    </row>
    <row r="122" spans="1:8" ht="12.75" customHeight="1" x14ac:dyDescent="0.25">
      <c r="A122" s="480"/>
      <c r="B122" s="35"/>
      <c r="C122" s="37"/>
      <c r="D122" s="478"/>
      <c r="E122" s="478" t="str">
        <f t="shared" si="3"/>
        <v/>
      </c>
      <c r="F122" s="478"/>
      <c r="G122" s="479"/>
      <c r="H122" s="60"/>
    </row>
    <row r="123" spans="1:8" ht="12.75" customHeight="1" x14ac:dyDescent="0.25">
      <c r="A123" s="480"/>
      <c r="B123" s="37"/>
      <c r="C123" s="37"/>
      <c r="D123" s="478"/>
      <c r="E123" s="478" t="str">
        <f t="shared" si="3"/>
        <v/>
      </c>
      <c r="F123" s="478"/>
      <c r="G123" s="479"/>
      <c r="H123" s="60"/>
    </row>
    <row r="124" spans="1:8" ht="12.75" customHeight="1" x14ac:dyDescent="0.25">
      <c r="A124" s="480"/>
      <c r="B124" s="37"/>
      <c r="C124" s="37"/>
      <c r="D124" s="478"/>
      <c r="E124" s="478"/>
      <c r="F124" s="478"/>
      <c r="G124" s="479"/>
      <c r="H124" s="60"/>
    </row>
    <row r="125" spans="1:8" s="7" customFormat="1" x14ac:dyDescent="0.25">
      <c r="A125" s="359"/>
      <c r="B125" s="644" t="s">
        <v>1090</v>
      </c>
      <c r="C125" s="645"/>
      <c r="D125" s="645"/>
      <c r="E125" s="110"/>
      <c r="F125" s="224" t="str">
        <f>IF(SUM(F$7:F$31,F$35:F124)=0,"",SUM(F72:F124))</f>
        <v/>
      </c>
      <c r="G125" s="224" t="str">
        <f>IF(SUM(G$7:G$31,G$35:G124)=0,"",SUM(G72:G124))</f>
        <v/>
      </c>
      <c r="H125" s="224" t="str">
        <f>IF(SUM(H$7:H$31,H$35:H124)=0,"",SUM(H72:H124))</f>
        <v/>
      </c>
    </row>
    <row r="126" spans="1:8" ht="12.75" customHeight="1" x14ac:dyDescent="0.25">
      <c r="A126" s="720"/>
      <c r="B126" s="721"/>
      <c r="C126" s="721"/>
      <c r="D126" s="721"/>
      <c r="E126" s="721"/>
      <c r="F126" s="721"/>
      <c r="G126" s="210"/>
      <c r="H126" s="38"/>
    </row>
    <row r="127" spans="1:8" s="143" customFormat="1" ht="20.25" customHeight="1" x14ac:dyDescent="0.3">
      <c r="A127" s="636" t="s">
        <v>1579</v>
      </c>
      <c r="B127" s="637"/>
      <c r="C127" s="637"/>
      <c r="D127" s="637"/>
      <c r="E127" s="637"/>
      <c r="F127" s="637"/>
      <c r="G127" s="637"/>
      <c r="H127" s="638"/>
    </row>
    <row r="128" spans="1:8" s="7" customFormat="1" x14ac:dyDescent="0.25">
      <c r="A128" s="206"/>
      <c r="B128" s="207"/>
      <c r="C128" s="207"/>
      <c r="D128" s="207"/>
      <c r="E128" s="207"/>
      <c r="F128" s="207"/>
      <c r="G128" s="208"/>
      <c r="H128" s="209"/>
    </row>
    <row r="129" spans="1:8" s="7" customFormat="1" ht="26.25" customHeight="1" x14ac:dyDescent="0.25">
      <c r="A129" s="103" t="s">
        <v>0</v>
      </c>
      <c r="B129" s="700" t="s">
        <v>1081</v>
      </c>
      <c r="C129" s="705"/>
      <c r="D129" s="8" t="s">
        <v>986</v>
      </c>
      <c r="E129" s="8" t="s">
        <v>1853</v>
      </c>
      <c r="F129" s="8" t="s">
        <v>4</v>
      </c>
      <c r="G129" s="8" t="s">
        <v>4</v>
      </c>
      <c r="H129" s="8" t="s">
        <v>4</v>
      </c>
    </row>
    <row r="130" spans="1:8" s="148" customFormat="1" ht="45.75" customHeight="1" x14ac:dyDescent="0.3">
      <c r="A130" s="639"/>
      <c r="B130" s="673"/>
      <c r="C130" s="673"/>
      <c r="D130" s="712"/>
      <c r="E130" s="606"/>
      <c r="F130" s="6" t="s">
        <v>1145</v>
      </c>
      <c r="G130" s="6" t="s">
        <v>1146</v>
      </c>
      <c r="H130" s="203" t="s">
        <v>1147</v>
      </c>
    </row>
    <row r="131" spans="1:8" ht="12.9" customHeight="1" x14ac:dyDescent="0.25">
      <c r="A131" s="45"/>
      <c r="B131" s="47"/>
      <c r="C131" s="48"/>
      <c r="D131" s="48"/>
      <c r="E131" s="48"/>
      <c r="F131" s="48"/>
      <c r="G131" s="49"/>
      <c r="H131" s="49"/>
    </row>
    <row r="132" spans="1:8" s="7" customFormat="1" ht="18" customHeight="1" x14ac:dyDescent="0.25">
      <c r="A132" s="647" t="s">
        <v>1452</v>
      </c>
      <c r="B132" s="648"/>
      <c r="C132" s="649"/>
      <c r="D132" s="9"/>
      <c r="E132" s="9"/>
      <c r="F132" s="221" t="str">
        <f>IF(F125=0,"",F125)</f>
        <v/>
      </c>
      <c r="G132" s="221" t="str">
        <f t="shared" ref="G132:H132" si="4">IF(G125=0,"",G125)</f>
        <v/>
      </c>
      <c r="H132" s="221" t="str">
        <f t="shared" si="4"/>
        <v/>
      </c>
    </row>
    <row r="133" spans="1:8" s="7" customFormat="1" x14ac:dyDescent="0.25">
      <c r="A133" s="261"/>
      <c r="B133" s="424"/>
      <c r="C133" s="334"/>
      <c r="D133" s="334"/>
      <c r="E133" s="334"/>
      <c r="F133" s="335"/>
      <c r="G133" s="335"/>
      <c r="H133" s="335"/>
    </row>
    <row r="134" spans="1:8" s="7" customFormat="1" ht="13.5" customHeight="1" x14ac:dyDescent="0.25">
      <c r="A134" s="204" t="s">
        <v>719</v>
      </c>
      <c r="B134" s="645" t="s">
        <v>1082</v>
      </c>
      <c r="C134" s="646"/>
      <c r="D134" s="44"/>
      <c r="E134" s="44"/>
      <c r="F134" s="44"/>
      <c r="G134" s="44"/>
      <c r="H134" s="44"/>
    </row>
    <row r="135" spans="1:8" ht="12.75" customHeight="1" x14ac:dyDescent="0.25">
      <c r="A135" s="480"/>
      <c r="B135" s="37"/>
      <c r="C135" s="37"/>
      <c r="D135" s="478"/>
      <c r="E135" s="478"/>
      <c r="F135" s="478"/>
      <c r="G135" s="479"/>
      <c r="H135" s="60" t="str">
        <f>IF(OR(AND(F135="Prov",G135="Sum"),(G135="PC Sum")),". . . . . . . . .00",IF(ISERR(F135*G135),"",IF(F135*G135=0,"",ROUND(F135*G135,2))))</f>
        <v/>
      </c>
    </row>
    <row r="136" spans="1:8" ht="12.75" customHeight="1" x14ac:dyDescent="0.25">
      <c r="A136" s="480">
        <v>26</v>
      </c>
      <c r="B136" s="37" t="s">
        <v>1055</v>
      </c>
      <c r="C136" s="37"/>
      <c r="D136" s="478" t="s">
        <v>984</v>
      </c>
      <c r="E136" s="478">
        <f t="shared" ref="E136:E172" si="5">IF(D136="","",1)</f>
        <v>1</v>
      </c>
      <c r="F136" s="478"/>
      <c r="G136" s="479"/>
      <c r="H136" s="60"/>
    </row>
    <row r="137" spans="1:8" ht="12.75" customHeight="1" x14ac:dyDescent="0.25">
      <c r="A137" s="480"/>
      <c r="B137" s="37"/>
      <c r="C137" s="37"/>
      <c r="D137" s="478"/>
      <c r="E137" s="478" t="str">
        <f t="shared" si="5"/>
        <v/>
      </c>
      <c r="F137" s="478"/>
      <c r="G137" s="479"/>
      <c r="H137" s="60"/>
    </row>
    <row r="138" spans="1:8" ht="12.75" customHeight="1" x14ac:dyDescent="0.25">
      <c r="A138" s="480">
        <v>27</v>
      </c>
      <c r="B138" s="37" t="s">
        <v>1056</v>
      </c>
      <c r="C138" s="37"/>
      <c r="D138" s="478" t="s">
        <v>984</v>
      </c>
      <c r="E138" s="478">
        <f t="shared" si="5"/>
        <v>1</v>
      </c>
      <c r="F138" s="478"/>
      <c r="G138" s="479"/>
      <c r="H138" s="60"/>
    </row>
    <row r="139" spans="1:8" ht="12.75" customHeight="1" x14ac:dyDescent="0.25">
      <c r="A139" s="480"/>
      <c r="B139" s="37"/>
      <c r="C139" s="37"/>
      <c r="D139" s="478"/>
      <c r="E139" s="478" t="str">
        <f t="shared" si="5"/>
        <v/>
      </c>
      <c r="F139" s="478"/>
      <c r="G139" s="479"/>
      <c r="H139" s="60"/>
    </row>
    <row r="140" spans="1:8" ht="12.75" customHeight="1" x14ac:dyDescent="0.25">
      <c r="A140" s="480">
        <v>28</v>
      </c>
      <c r="B140" s="37" t="s">
        <v>1057</v>
      </c>
      <c r="C140" s="37"/>
      <c r="D140" s="478" t="s">
        <v>984</v>
      </c>
      <c r="E140" s="478">
        <f t="shared" si="5"/>
        <v>1</v>
      </c>
      <c r="F140" s="478"/>
      <c r="G140" s="479"/>
      <c r="H140" s="60"/>
    </row>
    <row r="141" spans="1:8" ht="12.75" customHeight="1" x14ac:dyDescent="0.25">
      <c r="A141" s="480"/>
      <c r="B141" s="37"/>
      <c r="C141" s="37"/>
      <c r="D141" s="478"/>
      <c r="E141" s="478" t="str">
        <f t="shared" si="5"/>
        <v/>
      </c>
      <c r="F141" s="478"/>
      <c r="G141" s="479"/>
      <c r="H141" s="60"/>
    </row>
    <row r="142" spans="1:8" ht="12.75" customHeight="1" x14ac:dyDescent="0.25">
      <c r="A142" s="480">
        <v>29</v>
      </c>
      <c r="B142" s="37" t="s">
        <v>1058</v>
      </c>
      <c r="C142" s="37"/>
      <c r="D142" s="478" t="s">
        <v>984</v>
      </c>
      <c r="E142" s="478">
        <f t="shared" si="5"/>
        <v>1</v>
      </c>
      <c r="F142" s="478"/>
      <c r="G142" s="479"/>
      <c r="H142" s="60"/>
    </row>
    <row r="143" spans="1:8" ht="12.75" customHeight="1" x14ac:dyDescent="0.25">
      <c r="A143" s="480"/>
      <c r="B143" s="37"/>
      <c r="C143" s="37"/>
      <c r="D143" s="478"/>
      <c r="E143" s="478" t="str">
        <f t="shared" si="5"/>
        <v/>
      </c>
      <c r="F143" s="478"/>
      <c r="G143" s="479"/>
      <c r="H143" s="60"/>
    </row>
    <row r="144" spans="1:8" ht="12.75" customHeight="1" x14ac:dyDescent="0.25">
      <c r="A144" s="480">
        <v>30</v>
      </c>
      <c r="B144" s="484" t="s">
        <v>1059</v>
      </c>
      <c r="C144" s="37"/>
      <c r="D144" s="478"/>
      <c r="E144" s="478" t="str">
        <f t="shared" si="5"/>
        <v/>
      </c>
      <c r="F144" s="478"/>
      <c r="G144" s="479"/>
      <c r="H144" s="60"/>
    </row>
    <row r="145" spans="1:8" ht="12.75" customHeight="1" x14ac:dyDescent="0.25">
      <c r="A145" s="481"/>
      <c r="B145" s="37" t="s">
        <v>1029</v>
      </c>
      <c r="C145" s="37" t="s">
        <v>1060</v>
      </c>
      <c r="D145" s="478" t="s">
        <v>984</v>
      </c>
      <c r="E145" s="478">
        <f t="shared" si="5"/>
        <v>1</v>
      </c>
      <c r="F145" s="478"/>
      <c r="G145" s="479"/>
      <c r="H145" s="60"/>
    </row>
    <row r="146" spans="1:8" ht="12.75" customHeight="1" x14ac:dyDescent="0.25">
      <c r="A146" s="485"/>
      <c r="B146" s="29"/>
      <c r="C146" s="29"/>
      <c r="D146" s="478"/>
      <c r="E146" s="478" t="str">
        <f t="shared" si="5"/>
        <v/>
      </c>
      <c r="F146" s="478"/>
      <c r="G146" s="479"/>
      <c r="H146" s="60"/>
    </row>
    <row r="147" spans="1:8" ht="12.75" customHeight="1" x14ac:dyDescent="0.25">
      <c r="A147" s="481"/>
      <c r="B147" s="37" t="s">
        <v>1031</v>
      </c>
      <c r="C147" s="37" t="s">
        <v>1061</v>
      </c>
      <c r="D147" s="478" t="s">
        <v>984</v>
      </c>
      <c r="E147" s="478">
        <f t="shared" si="5"/>
        <v>1</v>
      </c>
      <c r="F147" s="478"/>
      <c r="G147" s="479"/>
      <c r="H147" s="60"/>
    </row>
    <row r="148" spans="1:8" ht="12.75" customHeight="1" x14ac:dyDescent="0.25">
      <c r="A148" s="481"/>
      <c r="B148" s="37"/>
      <c r="C148" s="37"/>
      <c r="D148" s="478"/>
      <c r="E148" s="478" t="str">
        <f t="shared" si="5"/>
        <v/>
      </c>
      <c r="F148" s="478"/>
      <c r="G148" s="479"/>
      <c r="H148" s="60"/>
    </row>
    <row r="149" spans="1:8" ht="12.75" customHeight="1" x14ac:dyDescent="0.25">
      <c r="A149" s="486"/>
      <c r="B149" s="37" t="s">
        <v>1062</v>
      </c>
      <c r="C149" s="37" t="s">
        <v>1063</v>
      </c>
      <c r="D149" s="478" t="s">
        <v>984</v>
      </c>
      <c r="E149" s="478">
        <f t="shared" si="5"/>
        <v>1</v>
      </c>
      <c r="F149" s="478"/>
      <c r="G149" s="479"/>
      <c r="H149" s="60"/>
    </row>
    <row r="150" spans="1:8" ht="12.75" customHeight="1" x14ac:dyDescent="0.25">
      <c r="A150" s="481"/>
      <c r="B150" s="37"/>
      <c r="C150" s="37"/>
      <c r="D150" s="478"/>
      <c r="E150" s="478" t="str">
        <f t="shared" si="5"/>
        <v/>
      </c>
      <c r="F150" s="478"/>
      <c r="G150" s="479"/>
      <c r="H150" s="60"/>
    </row>
    <row r="151" spans="1:8" ht="12.75" customHeight="1" x14ac:dyDescent="0.25">
      <c r="A151" s="481"/>
      <c r="B151" s="37" t="s">
        <v>1064</v>
      </c>
      <c r="C151" s="37" t="s">
        <v>1065</v>
      </c>
      <c r="D151" s="478" t="s">
        <v>984</v>
      </c>
      <c r="E151" s="478">
        <f t="shared" si="5"/>
        <v>1</v>
      </c>
      <c r="F151" s="478"/>
      <c r="G151" s="479"/>
      <c r="H151" s="60"/>
    </row>
    <row r="152" spans="1:8" ht="12.75" customHeight="1" x14ac:dyDescent="0.25">
      <c r="A152" s="481"/>
      <c r="B152" s="37"/>
      <c r="C152" s="37"/>
      <c r="D152" s="478"/>
      <c r="E152" s="478" t="str">
        <f t="shared" si="5"/>
        <v/>
      </c>
      <c r="F152" s="478"/>
      <c r="G152" s="479"/>
      <c r="H152" s="60"/>
    </row>
    <row r="153" spans="1:8" ht="12.75" customHeight="1" x14ac:dyDescent="0.25">
      <c r="A153" s="481"/>
      <c r="B153" s="37" t="s">
        <v>1066</v>
      </c>
      <c r="C153" s="37" t="s">
        <v>1067</v>
      </c>
      <c r="D153" s="478" t="s">
        <v>984</v>
      </c>
      <c r="E153" s="478">
        <f t="shared" si="5"/>
        <v>1</v>
      </c>
      <c r="F153" s="478"/>
      <c r="G153" s="479"/>
      <c r="H153" s="60"/>
    </row>
    <row r="154" spans="1:8" ht="12.75" customHeight="1" x14ac:dyDescent="0.25">
      <c r="A154" s="481"/>
      <c r="B154" s="106"/>
      <c r="C154" s="106"/>
      <c r="D154" s="478"/>
      <c r="E154" s="478" t="str">
        <f t="shared" si="5"/>
        <v/>
      </c>
      <c r="F154" s="478"/>
      <c r="G154" s="479"/>
      <c r="H154" s="60" t="str">
        <f>IF(OR(AND(F154="Prov",G154="Sum"),(G154="PC Sum")),". . . . . . . . .00",IF(ISERR(F154*G154),"",IF(F154*G154=0,"",ROUND(F154*G154,2))))</f>
        <v/>
      </c>
    </row>
    <row r="155" spans="1:8" ht="12.75" customHeight="1" x14ac:dyDescent="0.25">
      <c r="A155" s="103" t="s">
        <v>736</v>
      </c>
      <c r="B155" s="645" t="s">
        <v>1068</v>
      </c>
      <c r="C155" s="646"/>
      <c r="D155" s="11"/>
      <c r="E155" s="11" t="str">
        <f t="shared" si="5"/>
        <v/>
      </c>
      <c r="F155" s="11"/>
      <c r="G155" s="11"/>
      <c r="H155" s="11" t="str">
        <f>IF(OR(AND(F155="Prov",G155="Sum"),(G155="PC Sum")),". . . . . . . . .00",IF(ISERR(F155*G155),"",IF(F155*G155=0,"",ROUND(F155*G155,2))))</f>
        <v/>
      </c>
    </row>
    <row r="156" spans="1:8" ht="12.75" customHeight="1" x14ac:dyDescent="0.25">
      <c r="A156" s="480"/>
      <c r="B156" s="462"/>
      <c r="C156" s="37"/>
      <c r="D156" s="478"/>
      <c r="E156" s="478" t="str">
        <f t="shared" si="5"/>
        <v/>
      </c>
      <c r="F156" s="478"/>
      <c r="G156" s="479"/>
      <c r="H156" s="60"/>
    </row>
    <row r="157" spans="1:8" ht="12.75" customHeight="1" x14ac:dyDescent="0.25">
      <c r="A157" s="480">
        <v>1</v>
      </c>
      <c r="B157" s="53" t="s">
        <v>1139</v>
      </c>
      <c r="C157" s="53"/>
      <c r="D157" s="478"/>
      <c r="E157" s="478" t="str">
        <f t="shared" si="5"/>
        <v/>
      </c>
      <c r="F157" s="478"/>
      <c r="G157" s="479"/>
      <c r="H157" s="60"/>
    </row>
    <row r="158" spans="1:8" ht="12.75" customHeight="1" x14ac:dyDescent="0.25">
      <c r="A158" s="480"/>
      <c r="B158" s="37" t="s">
        <v>1029</v>
      </c>
      <c r="C158" s="37" t="s">
        <v>1069</v>
      </c>
      <c r="D158" s="478" t="s">
        <v>942</v>
      </c>
      <c r="E158" s="478">
        <f t="shared" si="5"/>
        <v>1</v>
      </c>
      <c r="F158" s="478"/>
      <c r="G158" s="479"/>
      <c r="H158" s="60"/>
    </row>
    <row r="159" spans="1:8" ht="12.75" customHeight="1" x14ac:dyDescent="0.25">
      <c r="A159" s="480"/>
      <c r="B159" s="37"/>
      <c r="C159" s="37"/>
      <c r="D159" s="478"/>
      <c r="E159" s="478" t="str">
        <f t="shared" si="5"/>
        <v/>
      </c>
      <c r="F159" s="478"/>
      <c r="G159" s="479"/>
      <c r="H159" s="60"/>
    </row>
    <row r="160" spans="1:8" ht="12.75" customHeight="1" x14ac:dyDescent="0.25">
      <c r="A160" s="480"/>
      <c r="B160" s="37" t="s">
        <v>1031</v>
      </c>
      <c r="C160" s="37" t="s">
        <v>1070</v>
      </c>
      <c r="D160" s="478" t="s">
        <v>942</v>
      </c>
      <c r="E160" s="478">
        <f t="shared" si="5"/>
        <v>1</v>
      </c>
      <c r="F160" s="478"/>
      <c r="G160" s="479"/>
      <c r="H160" s="60"/>
    </row>
    <row r="161" spans="1:8" ht="12.75" customHeight="1" x14ac:dyDescent="0.25">
      <c r="A161" s="480"/>
      <c r="B161" s="37"/>
      <c r="C161" s="37"/>
      <c r="D161" s="478"/>
      <c r="E161" s="478" t="str">
        <f t="shared" si="5"/>
        <v/>
      </c>
      <c r="F161" s="478"/>
      <c r="G161" s="479"/>
      <c r="H161" s="60"/>
    </row>
    <row r="162" spans="1:8" ht="12.75" customHeight="1" x14ac:dyDescent="0.25">
      <c r="A162" s="480"/>
      <c r="B162" s="37" t="s">
        <v>1062</v>
      </c>
      <c r="C162" s="37" t="s">
        <v>1071</v>
      </c>
      <c r="D162" s="478" t="s">
        <v>942</v>
      </c>
      <c r="E162" s="478">
        <f t="shared" si="5"/>
        <v>1</v>
      </c>
      <c r="F162" s="478"/>
      <c r="G162" s="479"/>
      <c r="H162" s="60"/>
    </row>
    <row r="163" spans="1:8" ht="12.75" customHeight="1" x14ac:dyDescent="0.25">
      <c r="A163" s="480"/>
      <c r="B163" s="37"/>
      <c r="C163" s="37"/>
      <c r="D163" s="478"/>
      <c r="E163" s="478" t="str">
        <f t="shared" si="5"/>
        <v/>
      </c>
      <c r="F163" s="478"/>
      <c r="G163" s="479"/>
      <c r="H163" s="60"/>
    </row>
    <row r="164" spans="1:8" ht="12.75" customHeight="1" x14ac:dyDescent="0.25">
      <c r="A164" s="480"/>
      <c r="B164" s="37" t="s">
        <v>1064</v>
      </c>
      <c r="C164" s="37" t="s">
        <v>1072</v>
      </c>
      <c r="D164" s="478" t="s">
        <v>942</v>
      </c>
      <c r="E164" s="478">
        <f t="shared" si="5"/>
        <v>1</v>
      </c>
      <c r="F164" s="478"/>
      <c r="G164" s="479"/>
      <c r="H164" s="60"/>
    </row>
    <row r="165" spans="1:8" ht="12.75" customHeight="1" x14ac:dyDescent="0.25">
      <c r="A165" s="480"/>
      <c r="B165" s="37"/>
      <c r="C165" s="37"/>
      <c r="D165" s="478"/>
      <c r="E165" s="478" t="str">
        <f t="shared" si="5"/>
        <v/>
      </c>
      <c r="F165" s="478"/>
      <c r="G165" s="479"/>
      <c r="H165" s="60"/>
    </row>
    <row r="166" spans="1:8" ht="12.75" customHeight="1" x14ac:dyDescent="0.25">
      <c r="A166" s="480"/>
      <c r="B166" s="37" t="s">
        <v>1066</v>
      </c>
      <c r="C166" s="37" t="s">
        <v>1073</v>
      </c>
      <c r="D166" s="478" t="s">
        <v>942</v>
      </c>
      <c r="E166" s="478">
        <f t="shared" si="5"/>
        <v>1</v>
      </c>
      <c r="F166" s="478"/>
      <c r="G166" s="479"/>
      <c r="H166" s="60"/>
    </row>
    <row r="167" spans="1:8" ht="12.75" customHeight="1" x14ac:dyDescent="0.25">
      <c r="A167" s="480"/>
      <c r="B167" s="37"/>
      <c r="C167" s="37"/>
      <c r="D167" s="478"/>
      <c r="E167" s="478" t="str">
        <f t="shared" si="5"/>
        <v/>
      </c>
      <c r="F167" s="478"/>
      <c r="G167" s="479"/>
      <c r="H167" s="60"/>
    </row>
    <row r="168" spans="1:8" ht="12.75" customHeight="1" x14ac:dyDescent="0.25">
      <c r="A168" s="480">
        <v>2</v>
      </c>
      <c r="B168" s="722" t="s">
        <v>1137</v>
      </c>
      <c r="C168" s="722"/>
      <c r="D168" s="478"/>
      <c r="E168" s="478" t="str">
        <f t="shared" si="5"/>
        <v/>
      </c>
      <c r="F168" s="478"/>
      <c r="G168" s="487"/>
      <c r="H168" s="60"/>
    </row>
    <row r="169" spans="1:8" ht="12.75" customHeight="1" x14ac:dyDescent="0.25">
      <c r="A169" s="480"/>
      <c r="B169" s="37" t="s">
        <v>1138</v>
      </c>
      <c r="C169" s="37"/>
      <c r="D169" s="478" t="s">
        <v>985</v>
      </c>
      <c r="E169" s="478"/>
      <c r="F169" s="478"/>
      <c r="G169" s="479"/>
      <c r="H169" s="60"/>
    </row>
    <row r="170" spans="1:8" ht="12.75" customHeight="1" x14ac:dyDescent="0.25">
      <c r="A170" s="480"/>
      <c r="B170" s="37"/>
      <c r="C170" s="37"/>
      <c r="D170" s="478"/>
      <c r="E170" s="478" t="str">
        <f t="shared" si="5"/>
        <v/>
      </c>
      <c r="F170" s="478"/>
      <c r="G170" s="479"/>
      <c r="H170" s="60" t="str">
        <f>IF(OR(AND(F170="Prov",G170="Sum"),(G170="PC Sum")),". . . . . . . . .00",IF(ISERR(F170*G170),"",IF(F170*G170=0,"",ROUND(F170*G170,2))))</f>
        <v/>
      </c>
    </row>
    <row r="171" spans="1:8" ht="12.75" customHeight="1" x14ac:dyDescent="0.25">
      <c r="A171" s="480"/>
      <c r="B171" s="37"/>
      <c r="C171" s="37"/>
      <c r="D171" s="478"/>
      <c r="E171" s="478" t="str">
        <f t="shared" si="5"/>
        <v/>
      </c>
      <c r="F171" s="478"/>
      <c r="G171" s="479"/>
      <c r="H171" s="60" t="str">
        <f>IF(OR(AND(F171="Prov",G171="Sum"),(G171="PC Sum")),". . . . . . . . .00",IF(ISERR(F171*G171),"",IF(F171*G171=0,"",ROUND(F171*G171,2))))</f>
        <v/>
      </c>
    </row>
    <row r="172" spans="1:8" ht="12.75" customHeight="1" x14ac:dyDescent="0.25">
      <c r="A172" s="480"/>
      <c r="B172" s="37"/>
      <c r="C172" s="37"/>
      <c r="D172" s="478"/>
      <c r="E172" s="478" t="str">
        <f t="shared" si="5"/>
        <v/>
      </c>
      <c r="F172" s="478"/>
      <c r="G172" s="479"/>
      <c r="H172" s="60" t="str">
        <f>IF(OR(AND(F172="Prov",G172="Sum"),(G172="PC Sum")),". . . . . . . . .00",IF(ISERR(F172*G172),"",IF(F172*G172=0,"",ROUND(F172*G172,2))))</f>
        <v/>
      </c>
    </row>
    <row r="173" spans="1:8" ht="12.75" customHeight="1" x14ac:dyDescent="0.25">
      <c r="A173" s="480"/>
      <c r="B173" s="37"/>
      <c r="C173" s="37"/>
      <c r="D173" s="478"/>
      <c r="E173" s="478"/>
      <c r="F173" s="478"/>
      <c r="G173" s="479"/>
      <c r="H173" s="60"/>
    </row>
    <row r="174" spans="1:8" ht="12.75" customHeight="1" x14ac:dyDescent="0.25">
      <c r="A174" s="480"/>
      <c r="B174" s="37"/>
      <c r="C174" s="37"/>
      <c r="D174" s="478"/>
      <c r="E174" s="478"/>
      <c r="F174" s="478"/>
      <c r="G174" s="479"/>
      <c r="H174" s="60"/>
    </row>
    <row r="175" spans="1:8" ht="12.75" customHeight="1" x14ac:dyDescent="0.25">
      <c r="A175" s="480"/>
      <c r="B175" s="37"/>
      <c r="C175" s="37"/>
      <c r="D175" s="478"/>
      <c r="E175" s="478"/>
      <c r="F175" s="478"/>
      <c r="G175" s="479"/>
      <c r="H175" s="60"/>
    </row>
    <row r="176" spans="1:8" ht="12.75" customHeight="1" x14ac:dyDescent="0.25">
      <c r="A176" s="480"/>
      <c r="B176" s="37"/>
      <c r="C176" s="37"/>
      <c r="D176" s="478"/>
      <c r="E176" s="478"/>
      <c r="F176" s="478"/>
      <c r="G176" s="479"/>
      <c r="H176" s="60"/>
    </row>
    <row r="177" spans="1:8" ht="12.75" customHeight="1" x14ac:dyDescent="0.25">
      <c r="A177" s="480"/>
      <c r="B177" s="37"/>
      <c r="C177" s="37"/>
      <c r="D177" s="478"/>
      <c r="E177" s="478"/>
      <c r="F177" s="478"/>
      <c r="G177" s="479"/>
      <c r="H177" s="60"/>
    </row>
    <row r="178" spans="1:8" ht="12.75" customHeight="1" x14ac:dyDescent="0.25">
      <c r="A178" s="480"/>
      <c r="B178" s="37"/>
      <c r="C178" s="37"/>
      <c r="D178" s="478"/>
      <c r="E178" s="478"/>
      <c r="F178" s="478"/>
      <c r="G178" s="479"/>
      <c r="H178" s="60"/>
    </row>
    <row r="179" spans="1:8" ht="12.75" customHeight="1" x14ac:dyDescent="0.25">
      <c r="A179" s="480"/>
      <c r="B179" s="37"/>
      <c r="C179" s="37"/>
      <c r="D179" s="478"/>
      <c r="E179" s="478"/>
      <c r="F179" s="478"/>
      <c r="G179" s="479"/>
      <c r="H179" s="58"/>
    </row>
    <row r="180" spans="1:8" ht="12.75" customHeight="1" x14ac:dyDescent="0.25">
      <c r="A180" s="480"/>
      <c r="B180" s="37"/>
      <c r="C180" s="37"/>
      <c r="D180" s="478"/>
      <c r="E180" s="478"/>
      <c r="F180" s="478"/>
      <c r="G180" s="479"/>
      <c r="H180" s="58"/>
    </row>
    <row r="181" spans="1:8" s="120" customFormat="1" x14ac:dyDescent="0.25">
      <c r="A181" s="205"/>
      <c r="B181" s="672" t="s">
        <v>1580</v>
      </c>
      <c r="C181" s="656"/>
      <c r="D181" s="656"/>
      <c r="E181" s="491"/>
      <c r="F181" s="492" t="str">
        <f>IF(SUM(F$7:F$31,F$35:F180)=0,"",SUM(F132:F167))</f>
        <v/>
      </c>
      <c r="G181" s="492" t="str">
        <f>IF(SUM(G$7:G$31,G$35:G180)=0,"",SUM(G132:G167))</f>
        <v/>
      </c>
      <c r="H181" s="492" t="str">
        <f>IF(SUM(H$7:H$31,H$35:H180)=0,"",SUM(H132:H167))</f>
        <v/>
      </c>
    </row>
  </sheetData>
  <mergeCells count="22">
    <mergeCell ref="A67:H67"/>
    <mergeCell ref="B69:C69"/>
    <mergeCell ref="A70:D70"/>
    <mergeCell ref="B74:C74"/>
    <mergeCell ref="B181:D181"/>
    <mergeCell ref="B134:C134"/>
    <mergeCell ref="B168:C168"/>
    <mergeCell ref="B155:C155"/>
    <mergeCell ref="A72:C72"/>
    <mergeCell ref="B125:D125"/>
    <mergeCell ref="A126:F126"/>
    <mergeCell ref="A127:H127"/>
    <mergeCell ref="B129:C129"/>
    <mergeCell ref="A130:D130"/>
    <mergeCell ref="A132:C132"/>
    <mergeCell ref="A1:H1"/>
    <mergeCell ref="A66:F66"/>
    <mergeCell ref="B6:C6"/>
    <mergeCell ref="B3:C3"/>
    <mergeCell ref="A4:D4"/>
    <mergeCell ref="B45:C45"/>
    <mergeCell ref="B65:D65"/>
  </mergeCells>
  <printOptions gridLines="1"/>
  <pageMargins left="0.70866141732283472" right="0.70866141732283472" top="0.74803149606299213" bottom="0.74803149606299213" header="0.31496062992125984" footer="0.31496062992125984"/>
  <pageSetup paperSize="9" scale="74" firstPageNumber="158" fitToHeight="9" orientation="portrait" r:id="rId1"/>
  <rowBreaks count="2" manualBreakCount="2">
    <brk id="65" max="7" man="1"/>
    <brk id="125" max="7"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69"/>
  <sheetViews>
    <sheetView showZeros="0" tabSelected="1" view="pageBreakPreview" topLeftCell="A25" zoomScale="115" zoomScaleNormal="70" zoomScaleSheetLayoutView="115" zoomScalePageLayoutView="140" workbookViewId="0">
      <selection activeCell="A71" sqref="A71:D71"/>
    </sheetView>
  </sheetViews>
  <sheetFormatPr defaultColWidth="11.796875" defaultRowHeight="11.5" x14ac:dyDescent="0.25"/>
  <cols>
    <col min="1" max="1" width="7.796875" style="26" customWidth="1"/>
    <col min="2" max="2" width="4.796875" style="26" customWidth="1"/>
    <col min="3" max="3" width="48.69921875" style="26" customWidth="1"/>
    <col min="4" max="4" width="7.3984375" style="26" customWidth="1"/>
    <col min="5" max="6" width="15.796875" style="26" customWidth="1"/>
    <col min="7" max="7" width="15.796875" style="142" customWidth="1"/>
    <col min="8" max="16384" width="11.796875" style="26"/>
  </cols>
  <sheetData>
    <row r="1" spans="1:7" s="143" customFormat="1" ht="20.25" customHeight="1" x14ac:dyDescent="0.3">
      <c r="A1" s="636" t="s">
        <v>1843</v>
      </c>
      <c r="B1" s="637"/>
      <c r="C1" s="637"/>
      <c r="D1" s="637"/>
      <c r="E1" s="637"/>
      <c r="F1" s="637"/>
      <c r="G1" s="638"/>
    </row>
    <row r="2" spans="1:7" s="7" customFormat="1" x14ac:dyDescent="0.25">
      <c r="A2" s="336"/>
      <c r="B2" s="202"/>
      <c r="C2" s="202"/>
      <c r="D2" s="202"/>
      <c r="E2" s="202"/>
      <c r="F2" s="202"/>
      <c r="G2" s="488"/>
    </row>
    <row r="3" spans="1:7" s="7" customFormat="1" ht="26.25" customHeight="1" x14ac:dyDescent="0.25">
      <c r="A3" s="103" t="s">
        <v>0</v>
      </c>
      <c r="B3" s="699" t="s">
        <v>1</v>
      </c>
      <c r="C3" s="705"/>
      <c r="D3" s="8" t="s">
        <v>2</v>
      </c>
      <c r="E3" s="8" t="s">
        <v>4</v>
      </c>
      <c r="F3" s="8" t="s">
        <v>4</v>
      </c>
      <c r="G3" s="8" t="s">
        <v>4</v>
      </c>
    </row>
    <row r="4" spans="1:7" s="148" customFormat="1" ht="45" customHeight="1" x14ac:dyDescent="0.3">
      <c r="A4" s="706"/>
      <c r="B4" s="707"/>
      <c r="C4" s="707"/>
      <c r="D4" s="708"/>
      <c r="E4" s="6" t="s">
        <v>1145</v>
      </c>
      <c r="F4" s="6" t="s">
        <v>1148</v>
      </c>
      <c r="G4" s="203" t="s">
        <v>1147</v>
      </c>
    </row>
    <row r="5" spans="1:7" ht="12.9" customHeight="1" x14ac:dyDescent="0.25">
      <c r="A5" s="45"/>
      <c r="B5" s="46"/>
      <c r="C5" s="47"/>
      <c r="D5" s="48"/>
      <c r="E5" s="48"/>
      <c r="F5" s="48"/>
      <c r="G5" s="49"/>
    </row>
    <row r="6" spans="1:7" s="7" customFormat="1" ht="13.5" customHeight="1" x14ac:dyDescent="0.25">
      <c r="A6" s="204" t="s">
        <v>719</v>
      </c>
      <c r="B6" s="723" t="s">
        <v>1152</v>
      </c>
      <c r="C6" s="724"/>
      <c r="D6" s="44"/>
      <c r="E6" s="44"/>
      <c r="F6" s="44"/>
      <c r="G6" s="44"/>
    </row>
    <row r="7" spans="1:7" ht="12.9" customHeight="1" x14ac:dyDescent="0.25">
      <c r="A7" s="58" t="s">
        <v>964</v>
      </c>
      <c r="B7" s="467"/>
      <c r="C7" s="462"/>
      <c r="D7" s="59" t="s">
        <v>964</v>
      </c>
      <c r="E7" s="59" t="s">
        <v>964</v>
      </c>
      <c r="F7" s="59"/>
      <c r="G7" s="92"/>
    </row>
    <row r="8" spans="1:7" ht="12.9" customHeight="1" x14ac:dyDescent="0.25">
      <c r="A8" s="58" t="s">
        <v>964</v>
      </c>
      <c r="B8" s="489" t="s">
        <v>987</v>
      </c>
      <c r="C8" s="462"/>
      <c r="D8" s="59" t="s">
        <v>964</v>
      </c>
      <c r="E8" s="59" t="s">
        <v>964</v>
      </c>
      <c r="F8" s="59"/>
      <c r="G8" s="60" t="str">
        <f>IF(OR(AND(E8="Prov",F8="Sum"),(F8="PC Sum")),". . . . . . . . .00",IF(ISERR(E8*F8),"",IF(E8*F8=0,"",ROUND(E8*F8,2))))</f>
        <v/>
      </c>
    </row>
    <row r="9" spans="1:7" ht="12.9" customHeight="1" x14ac:dyDescent="0.25">
      <c r="A9" s="58">
        <v>1</v>
      </c>
      <c r="B9" s="462" t="s">
        <v>989</v>
      </c>
      <c r="C9" s="462"/>
      <c r="D9" s="59" t="s">
        <v>964</v>
      </c>
      <c r="E9" s="59"/>
      <c r="F9" s="59"/>
      <c r="G9" s="60"/>
    </row>
    <row r="10" spans="1:7" ht="12.9" customHeight="1" x14ac:dyDescent="0.25">
      <c r="A10" s="58" t="s">
        <v>964</v>
      </c>
      <c r="B10" s="462" t="s">
        <v>1153</v>
      </c>
      <c r="C10" s="462"/>
      <c r="D10" s="59" t="s">
        <v>988</v>
      </c>
      <c r="E10" s="93" t="s">
        <v>1161</v>
      </c>
      <c r="F10" s="93" t="s">
        <v>1161</v>
      </c>
      <c r="G10" s="60" t="s">
        <v>1161</v>
      </c>
    </row>
    <row r="11" spans="1:7" ht="12.9" customHeight="1" x14ac:dyDescent="0.25">
      <c r="A11" s="58" t="s">
        <v>964</v>
      </c>
      <c r="B11" s="462"/>
      <c r="C11" s="462" t="s">
        <v>964</v>
      </c>
      <c r="D11" s="59" t="s">
        <v>964</v>
      </c>
      <c r="E11" s="59"/>
      <c r="F11" s="59"/>
      <c r="G11" s="60"/>
    </row>
    <row r="12" spans="1:7" ht="12.9" customHeight="1" x14ac:dyDescent="0.25">
      <c r="A12" s="58">
        <v>2</v>
      </c>
      <c r="B12" s="462" t="s">
        <v>1076</v>
      </c>
      <c r="C12" s="462"/>
      <c r="D12" s="59" t="s">
        <v>985</v>
      </c>
      <c r="E12" s="59"/>
      <c r="F12" s="94"/>
      <c r="G12" s="60"/>
    </row>
    <row r="13" spans="1:7" ht="12.9" customHeight="1" x14ac:dyDescent="0.25">
      <c r="A13" s="58" t="s">
        <v>964</v>
      </c>
      <c r="B13" s="462"/>
      <c r="C13" s="462" t="s">
        <v>964</v>
      </c>
      <c r="D13" s="59" t="s">
        <v>964</v>
      </c>
      <c r="E13" s="59"/>
      <c r="F13" s="59"/>
      <c r="G13" s="60"/>
    </row>
    <row r="14" spans="1:7" ht="12.9" customHeight="1" x14ac:dyDescent="0.25">
      <c r="A14" s="58">
        <v>3</v>
      </c>
      <c r="B14" s="462" t="s">
        <v>990</v>
      </c>
      <c r="C14" s="462"/>
      <c r="D14" s="59" t="s">
        <v>964</v>
      </c>
      <c r="E14" s="59"/>
      <c r="F14" s="59"/>
      <c r="G14" s="60"/>
    </row>
    <row r="15" spans="1:7" ht="12.9" customHeight="1" x14ac:dyDescent="0.25">
      <c r="A15" s="58" t="s">
        <v>964</v>
      </c>
      <c r="B15" s="462" t="s">
        <v>991</v>
      </c>
      <c r="C15" s="462"/>
      <c r="D15" s="59" t="s">
        <v>964</v>
      </c>
      <c r="E15" s="59"/>
      <c r="F15" s="59"/>
      <c r="G15" s="60"/>
    </row>
    <row r="16" spans="1:7" ht="12.9" customHeight="1" x14ac:dyDescent="0.25">
      <c r="A16" s="58" t="s">
        <v>964</v>
      </c>
      <c r="B16" s="462" t="s">
        <v>1154</v>
      </c>
      <c r="C16" s="462"/>
      <c r="D16" s="59" t="s">
        <v>988</v>
      </c>
      <c r="E16" s="93" t="s">
        <v>1161</v>
      </c>
      <c r="F16" s="93" t="s">
        <v>1161</v>
      </c>
      <c r="G16" s="60" t="s">
        <v>1161</v>
      </c>
    </row>
    <row r="17" spans="1:7" ht="12.9" customHeight="1" x14ac:dyDescent="0.25">
      <c r="A17" s="58" t="s">
        <v>964</v>
      </c>
      <c r="B17" s="462"/>
      <c r="C17" s="462" t="s">
        <v>964</v>
      </c>
      <c r="D17" s="59"/>
      <c r="E17" s="59"/>
      <c r="F17" s="59"/>
      <c r="G17" s="60"/>
    </row>
    <row r="18" spans="1:7" ht="12.9" customHeight="1" x14ac:dyDescent="0.25">
      <c r="A18" s="58">
        <v>4</v>
      </c>
      <c r="B18" s="462" t="s">
        <v>1151</v>
      </c>
      <c r="C18" s="462"/>
      <c r="D18" s="59"/>
      <c r="E18" s="59"/>
      <c r="F18" s="59"/>
      <c r="G18" s="60"/>
    </row>
    <row r="19" spans="1:7" ht="12.9" customHeight="1" x14ac:dyDescent="0.25">
      <c r="A19" s="58" t="s">
        <v>964</v>
      </c>
      <c r="B19" s="462" t="s">
        <v>992</v>
      </c>
      <c r="C19" s="462"/>
      <c r="D19" s="59"/>
      <c r="E19" s="59"/>
      <c r="F19" s="59"/>
      <c r="G19" s="60"/>
    </row>
    <row r="20" spans="1:7" ht="12.9" customHeight="1" x14ac:dyDescent="0.25">
      <c r="A20" s="58"/>
      <c r="B20" s="462" t="s">
        <v>993</v>
      </c>
      <c r="C20" s="462"/>
      <c r="D20" s="59"/>
      <c r="E20" s="59"/>
      <c r="F20" s="59"/>
      <c r="G20" s="60"/>
    </row>
    <row r="21" spans="1:7" ht="12.9" customHeight="1" x14ac:dyDescent="0.25">
      <c r="A21" s="58"/>
      <c r="B21" s="462" t="s">
        <v>1155</v>
      </c>
      <c r="C21" s="462"/>
      <c r="D21" s="59" t="s">
        <v>985</v>
      </c>
      <c r="E21" s="59"/>
      <c r="F21" s="94"/>
      <c r="G21" s="60"/>
    </row>
    <row r="22" spans="1:7" ht="12.9" customHeight="1" x14ac:dyDescent="0.25">
      <c r="A22" s="58"/>
      <c r="B22" s="462"/>
      <c r="C22" s="462"/>
      <c r="D22" s="59"/>
      <c r="E22" s="59"/>
      <c r="F22" s="59"/>
      <c r="G22" s="92"/>
    </row>
    <row r="23" spans="1:7" ht="12.9" customHeight="1" x14ac:dyDescent="0.25">
      <c r="A23" s="58">
        <v>5</v>
      </c>
      <c r="B23" s="462" t="s">
        <v>994</v>
      </c>
      <c r="C23" s="462"/>
      <c r="D23" s="59" t="s">
        <v>988</v>
      </c>
      <c r="E23" s="93" t="s">
        <v>1161</v>
      </c>
      <c r="F23" s="93" t="s">
        <v>1161</v>
      </c>
      <c r="G23" s="60" t="s">
        <v>1161</v>
      </c>
    </row>
    <row r="24" spans="1:7" ht="12.9" customHeight="1" x14ac:dyDescent="0.25">
      <c r="A24" s="58"/>
      <c r="B24" s="462" t="s">
        <v>1160</v>
      </c>
      <c r="C24" s="462"/>
      <c r="D24" s="59"/>
      <c r="E24" s="59"/>
      <c r="F24" s="59"/>
      <c r="G24" s="60"/>
    </row>
    <row r="25" spans="1:7" ht="12.9" customHeight="1" x14ac:dyDescent="0.25">
      <c r="A25" s="58"/>
      <c r="B25" s="462"/>
      <c r="C25" s="462"/>
      <c r="D25" s="59"/>
      <c r="E25" s="59"/>
      <c r="F25" s="59"/>
      <c r="G25" s="60"/>
    </row>
    <row r="26" spans="1:7" ht="12.9" customHeight="1" x14ac:dyDescent="0.25">
      <c r="A26" s="58">
        <v>6</v>
      </c>
      <c r="B26" s="462" t="s">
        <v>1150</v>
      </c>
      <c r="C26" s="462"/>
      <c r="D26" s="59" t="s">
        <v>985</v>
      </c>
      <c r="E26" s="59"/>
      <c r="F26" s="94"/>
      <c r="G26" s="60"/>
    </row>
    <row r="27" spans="1:7" ht="12.9" customHeight="1" x14ac:dyDescent="0.25">
      <c r="A27" s="58"/>
      <c r="B27" s="462"/>
      <c r="C27" s="462"/>
      <c r="D27" s="59"/>
      <c r="E27" s="59"/>
      <c r="F27" s="59"/>
      <c r="G27" s="60"/>
    </row>
    <row r="28" spans="1:7" ht="12.9" customHeight="1" x14ac:dyDescent="0.25">
      <c r="A28" s="58">
        <v>7</v>
      </c>
      <c r="B28" s="462" t="s">
        <v>995</v>
      </c>
      <c r="C28" s="462"/>
      <c r="D28" s="59" t="s">
        <v>964</v>
      </c>
      <c r="E28" s="59"/>
      <c r="F28" s="59"/>
      <c r="G28" s="60"/>
    </row>
    <row r="29" spans="1:7" ht="12.9" customHeight="1" x14ac:dyDescent="0.25">
      <c r="A29" s="58" t="s">
        <v>964</v>
      </c>
      <c r="B29" s="462" t="s">
        <v>1156</v>
      </c>
      <c r="C29" s="462"/>
      <c r="D29" s="59" t="s">
        <v>988</v>
      </c>
      <c r="E29" s="93" t="s">
        <v>1161</v>
      </c>
      <c r="F29" s="93" t="s">
        <v>1161</v>
      </c>
      <c r="G29" s="60" t="s">
        <v>1161</v>
      </c>
    </row>
    <row r="30" spans="1:7" ht="12.9" customHeight="1" x14ac:dyDescent="0.25">
      <c r="A30" s="58"/>
      <c r="B30" s="462"/>
      <c r="C30" s="462"/>
      <c r="D30" s="59"/>
      <c r="E30" s="59"/>
      <c r="F30" s="59"/>
      <c r="G30" s="60"/>
    </row>
    <row r="31" spans="1:7" ht="12.9" customHeight="1" x14ac:dyDescent="0.25">
      <c r="A31" s="58">
        <v>8</v>
      </c>
      <c r="B31" s="462" t="s">
        <v>1149</v>
      </c>
      <c r="C31" s="462"/>
      <c r="D31" s="59" t="s">
        <v>985</v>
      </c>
      <c r="E31" s="59"/>
      <c r="F31" s="94"/>
      <c r="G31" s="60"/>
    </row>
    <row r="32" spans="1:7" ht="12.9" customHeight="1" x14ac:dyDescent="0.25">
      <c r="A32" s="58" t="s">
        <v>964</v>
      </c>
      <c r="B32" s="462"/>
      <c r="C32" s="462" t="s">
        <v>964</v>
      </c>
      <c r="D32" s="59" t="s">
        <v>964</v>
      </c>
      <c r="E32" s="59"/>
      <c r="F32" s="59"/>
      <c r="G32" s="60"/>
    </row>
    <row r="33" spans="1:7" ht="12.9" customHeight="1" x14ac:dyDescent="0.25">
      <c r="A33" s="103" t="s">
        <v>723</v>
      </c>
      <c r="B33" s="644" t="s">
        <v>996</v>
      </c>
      <c r="C33" s="646"/>
      <c r="D33" s="11" t="s">
        <v>964</v>
      </c>
      <c r="E33" s="11"/>
      <c r="F33" s="11"/>
      <c r="G33" s="11"/>
    </row>
    <row r="34" spans="1:7" ht="12.9" customHeight="1" x14ac:dyDescent="0.25">
      <c r="A34" s="58">
        <v>9</v>
      </c>
      <c r="B34" s="462" t="s">
        <v>997</v>
      </c>
      <c r="C34" s="462"/>
      <c r="D34" s="59" t="s">
        <v>964</v>
      </c>
      <c r="E34" s="59"/>
      <c r="F34" s="59"/>
      <c r="G34" s="60"/>
    </row>
    <row r="35" spans="1:7" ht="12.9" customHeight="1" x14ac:dyDescent="0.25">
      <c r="A35" s="58" t="s">
        <v>964</v>
      </c>
      <c r="B35" s="462" t="s">
        <v>998</v>
      </c>
      <c r="C35" s="462"/>
      <c r="D35" s="59" t="s">
        <v>999</v>
      </c>
      <c r="E35" s="93" t="s">
        <v>1161</v>
      </c>
      <c r="F35" s="93" t="s">
        <v>1161</v>
      </c>
      <c r="G35" s="60" t="s">
        <v>1161</v>
      </c>
    </row>
    <row r="36" spans="1:7" ht="12.9" customHeight="1" x14ac:dyDescent="0.25">
      <c r="A36" s="58" t="s">
        <v>964</v>
      </c>
      <c r="B36" s="462" t="s">
        <v>1000</v>
      </c>
      <c r="C36" s="462"/>
      <c r="D36" s="59" t="s">
        <v>988</v>
      </c>
      <c r="E36" s="93"/>
      <c r="F36" s="93"/>
      <c r="G36" s="92"/>
    </row>
    <row r="37" spans="1:7" ht="12.9" customHeight="1" x14ac:dyDescent="0.25">
      <c r="A37" s="58" t="s">
        <v>1158</v>
      </c>
      <c r="B37" s="462" t="s">
        <v>1159</v>
      </c>
      <c r="C37" s="462"/>
      <c r="D37" s="59" t="s">
        <v>985</v>
      </c>
      <c r="E37" s="93"/>
      <c r="F37" s="93"/>
      <c r="G37" s="92"/>
    </row>
    <row r="38" spans="1:7" ht="12.9" customHeight="1" x14ac:dyDescent="0.25">
      <c r="A38" s="103" t="s">
        <v>736</v>
      </c>
      <c r="B38" s="644" t="s">
        <v>1075</v>
      </c>
      <c r="C38" s="646"/>
      <c r="D38" s="11"/>
      <c r="E38" s="11"/>
      <c r="F38" s="11"/>
      <c r="G38" s="11"/>
    </row>
    <row r="39" spans="1:7" ht="12.9" customHeight="1" x14ac:dyDescent="0.25">
      <c r="A39" s="58">
        <v>10</v>
      </c>
      <c r="B39" s="709" t="s">
        <v>1001</v>
      </c>
      <c r="C39" s="710"/>
      <c r="D39" s="59"/>
      <c r="E39" s="93"/>
      <c r="F39" s="93"/>
      <c r="G39" s="92"/>
    </row>
    <row r="40" spans="1:7" ht="12.9" customHeight="1" x14ac:dyDescent="0.25">
      <c r="A40" s="58">
        <v>11</v>
      </c>
      <c r="B40" s="709" t="s">
        <v>1002</v>
      </c>
      <c r="C40" s="710"/>
      <c r="D40" s="59"/>
      <c r="E40" s="93"/>
      <c r="F40" s="93"/>
      <c r="G40" s="92"/>
    </row>
    <row r="41" spans="1:7" ht="12.9" customHeight="1" x14ac:dyDescent="0.25">
      <c r="A41" s="58">
        <v>12</v>
      </c>
      <c r="B41" s="709" t="s">
        <v>1003</v>
      </c>
      <c r="C41" s="710"/>
      <c r="D41" s="59" t="s">
        <v>1004</v>
      </c>
      <c r="E41" s="93" t="s">
        <v>1161</v>
      </c>
      <c r="F41" s="93" t="s">
        <v>1161</v>
      </c>
      <c r="G41" s="60" t="s">
        <v>1161</v>
      </c>
    </row>
    <row r="42" spans="1:7" ht="12.9" customHeight="1" x14ac:dyDescent="0.25">
      <c r="A42" s="58">
        <v>13</v>
      </c>
      <c r="B42" s="462" t="s">
        <v>1157</v>
      </c>
      <c r="C42" s="462"/>
      <c r="D42" s="59" t="s">
        <v>985</v>
      </c>
      <c r="E42" s="59"/>
      <c r="F42" s="94"/>
      <c r="G42" s="60"/>
    </row>
    <row r="43" spans="1:7" ht="12.9" customHeight="1" x14ac:dyDescent="0.25">
      <c r="A43" s="96"/>
      <c r="B43" s="104"/>
      <c r="C43" s="490"/>
      <c r="D43" s="59"/>
      <c r="E43" s="93"/>
      <c r="F43" s="93"/>
      <c r="G43" s="60"/>
    </row>
    <row r="44" spans="1:7" ht="12.9" customHeight="1" x14ac:dyDescent="0.25">
      <c r="A44" s="96"/>
      <c r="B44" s="104"/>
      <c r="C44" s="490"/>
      <c r="D44" s="59"/>
      <c r="E44" s="93"/>
      <c r="F44" s="93"/>
      <c r="G44" s="60"/>
    </row>
    <row r="45" spans="1:7" ht="12.9" customHeight="1" x14ac:dyDescent="0.25">
      <c r="A45" s="96"/>
      <c r="B45" s="104"/>
      <c r="C45" s="490"/>
      <c r="D45" s="59"/>
      <c r="E45" s="93"/>
      <c r="F45" s="93"/>
      <c r="G45" s="60"/>
    </row>
    <row r="46" spans="1:7" ht="12.9" customHeight="1" x14ac:dyDescent="0.25">
      <c r="A46" s="96"/>
      <c r="B46" s="104"/>
      <c r="C46" s="490"/>
      <c r="D46" s="59"/>
      <c r="E46" s="93"/>
      <c r="F46" s="93"/>
      <c r="G46" s="60"/>
    </row>
    <row r="47" spans="1:7" ht="12.9" customHeight="1" x14ac:dyDescent="0.25">
      <c r="A47" s="96"/>
      <c r="B47" s="104"/>
      <c r="C47" s="490"/>
      <c r="D47" s="59"/>
      <c r="E47" s="93"/>
      <c r="F47" s="93"/>
      <c r="G47" s="60"/>
    </row>
    <row r="48" spans="1:7" ht="12.9" customHeight="1" x14ac:dyDescent="0.25">
      <c r="A48" s="96"/>
      <c r="B48" s="104"/>
      <c r="C48" s="490"/>
      <c r="D48" s="59"/>
      <c r="E48" s="93"/>
      <c r="F48" s="93"/>
      <c r="G48" s="60"/>
    </row>
    <row r="49" spans="1:7" ht="12.9" customHeight="1" x14ac:dyDescent="0.25">
      <c r="A49" s="96"/>
      <c r="B49" s="104"/>
      <c r="C49" s="490"/>
      <c r="D49" s="59"/>
      <c r="E49" s="93"/>
      <c r="F49" s="93"/>
      <c r="G49" s="60"/>
    </row>
    <row r="50" spans="1:7" ht="12.9" customHeight="1" x14ac:dyDescent="0.25">
      <c r="A50" s="96"/>
      <c r="B50" s="104"/>
      <c r="C50" s="490"/>
      <c r="D50" s="59"/>
      <c r="E50" s="93"/>
      <c r="F50" s="93"/>
      <c r="G50" s="60"/>
    </row>
    <row r="51" spans="1:7" ht="12.9" customHeight="1" x14ac:dyDescent="0.25">
      <c r="A51" s="96"/>
      <c r="B51" s="104"/>
      <c r="C51" s="490"/>
      <c r="D51" s="59"/>
      <c r="E51" s="93"/>
      <c r="F51" s="93"/>
      <c r="G51" s="60"/>
    </row>
    <row r="52" spans="1:7" ht="12.9" customHeight="1" x14ac:dyDescent="0.25">
      <c r="A52" s="96"/>
      <c r="B52" s="104"/>
      <c r="C52" s="490"/>
      <c r="D52" s="59"/>
      <c r="E52" s="93"/>
      <c r="F52" s="93"/>
      <c r="G52" s="60"/>
    </row>
    <row r="53" spans="1:7" ht="12.9" customHeight="1" x14ac:dyDescent="0.25">
      <c r="A53" s="96"/>
      <c r="B53" s="104"/>
      <c r="C53" s="490"/>
      <c r="D53" s="59"/>
      <c r="E53" s="93"/>
      <c r="F53" s="93"/>
      <c r="G53" s="60"/>
    </row>
    <row r="54" spans="1:7" ht="12.9" customHeight="1" x14ac:dyDescent="0.25">
      <c r="A54" s="96"/>
      <c r="B54" s="104"/>
      <c r="C54" s="490"/>
      <c r="D54" s="59"/>
      <c r="E54" s="93"/>
      <c r="F54" s="93"/>
      <c r="G54" s="60"/>
    </row>
    <row r="55" spans="1:7" ht="12.9" customHeight="1" x14ac:dyDescent="0.25">
      <c r="A55" s="96"/>
      <c r="B55" s="104"/>
      <c r="C55" s="490"/>
      <c r="D55" s="59"/>
      <c r="E55" s="93"/>
      <c r="F55" s="93"/>
      <c r="G55" s="60"/>
    </row>
    <row r="56" spans="1:7" ht="12.9" customHeight="1" x14ac:dyDescent="0.25">
      <c r="A56" s="96"/>
      <c r="B56" s="104"/>
      <c r="C56" s="490"/>
      <c r="D56" s="59"/>
      <c r="E56" s="93"/>
      <c r="F56" s="93"/>
      <c r="G56" s="60"/>
    </row>
    <row r="57" spans="1:7" ht="12.9" customHeight="1" x14ac:dyDescent="0.25">
      <c r="A57" s="96"/>
      <c r="B57" s="104"/>
      <c r="C57" s="490"/>
      <c r="D57" s="59"/>
      <c r="E57" s="93"/>
      <c r="F57" s="93"/>
      <c r="G57" s="60"/>
    </row>
    <row r="58" spans="1:7" ht="12.9" customHeight="1" x14ac:dyDescent="0.25">
      <c r="A58" s="96"/>
      <c r="B58" s="104"/>
      <c r="C58" s="490"/>
      <c r="D58" s="59"/>
      <c r="E58" s="93"/>
      <c r="F58" s="93"/>
      <c r="G58" s="60"/>
    </row>
    <row r="59" spans="1:7" ht="12.9" customHeight="1" x14ac:dyDescent="0.25">
      <c r="A59" s="96"/>
      <c r="B59" s="104"/>
      <c r="C59" s="490"/>
      <c r="D59" s="59"/>
      <c r="E59" s="93"/>
      <c r="F59" s="93"/>
      <c r="G59" s="60"/>
    </row>
    <row r="60" spans="1:7" ht="12.9" customHeight="1" x14ac:dyDescent="0.25">
      <c r="A60" s="96"/>
      <c r="B60" s="104"/>
      <c r="C60" s="490"/>
      <c r="D60" s="59"/>
      <c r="E60" s="93"/>
      <c r="F60" s="93"/>
      <c r="G60" s="60"/>
    </row>
    <row r="61" spans="1:7" ht="12.9" customHeight="1" x14ac:dyDescent="0.25">
      <c r="A61" s="96"/>
      <c r="B61" s="104"/>
      <c r="C61" s="490"/>
      <c r="D61" s="59"/>
      <c r="E61" s="93"/>
      <c r="F61" s="93"/>
      <c r="G61" s="60"/>
    </row>
    <row r="62" spans="1:7" ht="12.9" customHeight="1" x14ac:dyDescent="0.25">
      <c r="A62" s="96"/>
      <c r="B62" s="709"/>
      <c r="C62" s="710"/>
      <c r="D62" s="59"/>
      <c r="E62" s="93"/>
      <c r="F62" s="93"/>
      <c r="G62" s="92"/>
    </row>
    <row r="63" spans="1:7" ht="12.9" customHeight="1" x14ac:dyDescent="0.25">
      <c r="A63" s="96"/>
      <c r="B63" s="471"/>
      <c r="C63" s="471"/>
      <c r="D63" s="59"/>
      <c r="E63" s="93"/>
      <c r="F63" s="93"/>
      <c r="G63" s="92"/>
    </row>
    <row r="64" spans="1:7" s="357" customFormat="1" ht="12.9" customHeight="1" x14ac:dyDescent="0.25">
      <c r="A64" s="205"/>
      <c r="B64" s="672" t="s">
        <v>1842</v>
      </c>
      <c r="C64" s="656"/>
      <c r="D64" s="656"/>
      <c r="E64" s="492" t="str">
        <f>IF(SUM(E$7:E63)=0,"",SUM(E7:E63))</f>
        <v/>
      </c>
      <c r="F64" s="492" t="str">
        <f>IF(SUM(F$7:F63)=0,"",SUM(F7:F63))</f>
        <v/>
      </c>
      <c r="G64" s="492" t="str">
        <f>IF(SUM(G$7:G63)=0,"",SUM(G7:G63))</f>
        <v/>
      </c>
    </row>
    <row r="65" spans="1:7" ht="12.9" customHeight="1" x14ac:dyDescent="0.25"/>
    <row r="66" spans="1:7" ht="12.9" customHeight="1" x14ac:dyDescent="0.25"/>
    <row r="67" spans="1:7" ht="12.9" customHeight="1" x14ac:dyDescent="0.25"/>
    <row r="68" spans="1:7" ht="12.9" customHeight="1" x14ac:dyDescent="0.25"/>
    <row r="69" spans="1:7" s="7" customFormat="1" x14ac:dyDescent="0.25">
      <c r="A69" s="26"/>
      <c r="B69" s="26"/>
      <c r="C69" s="26"/>
      <c r="D69" s="26"/>
      <c r="E69" s="26"/>
      <c r="F69" s="26"/>
      <c r="G69" s="142"/>
    </row>
  </sheetData>
  <mergeCells count="11">
    <mergeCell ref="B64:D64"/>
    <mergeCell ref="B38:C38"/>
    <mergeCell ref="B39:C39"/>
    <mergeCell ref="B40:C40"/>
    <mergeCell ref="B41:C41"/>
    <mergeCell ref="B62:C62"/>
    <mergeCell ref="B3:C3"/>
    <mergeCell ref="A4:D4"/>
    <mergeCell ref="A1:G1"/>
    <mergeCell ref="B6:C6"/>
    <mergeCell ref="B33:C33"/>
  </mergeCells>
  <printOptions gridLines="1"/>
  <pageMargins left="0.7" right="0.7" top="0.75" bottom="0.75" header="0.3" footer="0.3"/>
  <pageSetup paperSize="9" scale="71" firstPageNumber="71"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2"/>
  <sheetViews>
    <sheetView tabSelected="1" view="pageBreakPreview" zoomScaleNormal="100" zoomScaleSheetLayoutView="100" workbookViewId="0">
      <selection activeCell="A71" sqref="A71:D71"/>
    </sheetView>
  </sheetViews>
  <sheetFormatPr defaultRowHeight="11.5" x14ac:dyDescent="0.3"/>
  <cols>
    <col min="1" max="1" width="8.796875" style="143"/>
    <col min="2" max="2" width="63" style="143" customWidth="1"/>
    <col min="3" max="3" width="22.59765625" style="143" customWidth="1"/>
    <col min="4" max="4" width="21.796875" style="143" customWidth="1"/>
    <col min="5" max="5" width="24.19921875" style="143" customWidth="1"/>
    <col min="6" max="8" width="8.796875" style="143"/>
    <col min="9" max="9" width="13" style="143" bestFit="1" customWidth="1"/>
    <col min="10" max="10" width="8.796875" style="143"/>
    <col min="11" max="11" width="9.69921875" style="143" bestFit="1" customWidth="1"/>
    <col min="12" max="16384" width="8.796875" style="143"/>
  </cols>
  <sheetData>
    <row r="1" spans="1:9" ht="20.25" customHeight="1" x14ac:dyDescent="0.3">
      <c r="A1" s="725" t="s">
        <v>1463</v>
      </c>
      <c r="B1" s="725"/>
      <c r="C1" s="725"/>
      <c r="D1" s="725"/>
      <c r="E1" s="725"/>
    </row>
    <row r="2" spans="1:9" x14ac:dyDescent="0.3">
      <c r="A2" s="196"/>
      <c r="B2" s="196"/>
      <c r="C2" s="196"/>
      <c r="D2" s="196"/>
      <c r="E2" s="196"/>
    </row>
    <row r="3" spans="1:9" ht="29.25" customHeight="1" x14ac:dyDescent="0.3">
      <c r="A3" s="197" t="s">
        <v>0</v>
      </c>
      <c r="B3" s="197" t="s">
        <v>1</v>
      </c>
      <c r="C3" s="197" t="s">
        <v>963</v>
      </c>
      <c r="D3" s="197" t="s">
        <v>963</v>
      </c>
      <c r="E3" s="197" t="s">
        <v>963</v>
      </c>
    </row>
    <row r="4" spans="1:9" s="148" customFormat="1" ht="46.75" customHeight="1" x14ac:dyDescent="0.3">
      <c r="A4" s="695"/>
      <c r="B4" s="695"/>
      <c r="C4" s="21" t="s">
        <v>1142</v>
      </c>
      <c r="D4" s="21" t="s">
        <v>1143</v>
      </c>
      <c r="E4" s="22" t="s">
        <v>1144</v>
      </c>
      <c r="I4" s="198"/>
    </row>
    <row r="5" spans="1:9" ht="19.75" customHeight="1" x14ac:dyDescent="0.3">
      <c r="A5" s="348"/>
      <c r="B5" s="192"/>
      <c r="C5" s="199"/>
      <c r="D5" s="199"/>
      <c r="E5" s="199"/>
    </row>
    <row r="6" spans="1:9" ht="19.75" customHeight="1" x14ac:dyDescent="0.3">
      <c r="A6" s="200" t="s">
        <v>956</v>
      </c>
      <c r="B6" s="200" t="s">
        <v>960</v>
      </c>
      <c r="C6" s="371" t="str">
        <f>'Bill 1 - ROADS '!F125</f>
        <v/>
      </c>
      <c r="D6" s="371" t="str">
        <f>'Bill 1 - ROADS '!G125</f>
        <v/>
      </c>
      <c r="E6" s="371" t="str">
        <f>'Bill 1 - ROADS '!H125</f>
        <v/>
      </c>
    </row>
    <row r="7" spans="1:9" ht="19.75" customHeight="1" x14ac:dyDescent="0.3">
      <c r="A7" s="200"/>
      <c r="B7" s="200"/>
      <c r="C7" s="201"/>
      <c r="D7" s="201"/>
      <c r="E7" s="201"/>
    </row>
    <row r="8" spans="1:9" ht="19.75" customHeight="1" x14ac:dyDescent="0.3">
      <c r="A8" s="200" t="s">
        <v>957</v>
      </c>
      <c r="B8" s="200" t="s">
        <v>961</v>
      </c>
      <c r="C8" s="371" t="str">
        <f>'Bill 2 - HOUSE'!E319</f>
        <v/>
      </c>
      <c r="D8" s="371" t="str">
        <f>'Bill 2 - HOUSE'!F319</f>
        <v/>
      </c>
      <c r="E8" s="371" t="str">
        <f>'Bill 2 - HOUSE'!G319</f>
        <v/>
      </c>
    </row>
    <row r="9" spans="1:9" ht="19.75" customHeight="1" x14ac:dyDescent="0.3">
      <c r="A9" s="200"/>
      <c r="B9" s="200"/>
      <c r="C9" s="201"/>
      <c r="D9" s="201"/>
      <c r="E9" s="201"/>
    </row>
    <row r="10" spans="1:9" ht="19.75" customHeight="1" x14ac:dyDescent="0.3">
      <c r="A10" s="200" t="s">
        <v>958</v>
      </c>
      <c r="B10" s="200" t="s">
        <v>962</v>
      </c>
      <c r="C10" s="371" t="str">
        <f>'Bill 3 - CULVERTS'!E135</f>
        <v/>
      </c>
      <c r="D10" s="371" t="str">
        <f>'Bill 3 - CULVERTS'!F135</f>
        <v/>
      </c>
      <c r="E10" s="371" t="str">
        <f>'Bill 3 - CULVERTS'!G135</f>
        <v/>
      </c>
    </row>
    <row r="11" spans="1:9" ht="19.75" customHeight="1" x14ac:dyDescent="0.3">
      <c r="A11" s="200"/>
      <c r="B11" s="200"/>
      <c r="C11" s="201"/>
      <c r="D11" s="201"/>
      <c r="E11" s="201"/>
    </row>
    <row r="12" spans="1:9" ht="24.5" customHeight="1" x14ac:dyDescent="0.3">
      <c r="A12" s="200" t="s">
        <v>959</v>
      </c>
      <c r="B12" s="514" t="s">
        <v>1851</v>
      </c>
      <c r="C12" s="371" t="str">
        <f>'Bill 4 - WATER'!E1757</f>
        <v/>
      </c>
      <c r="D12" s="371" t="str">
        <f>'Bill 4 - WATER'!F1757</f>
        <v/>
      </c>
      <c r="E12" s="371" t="str">
        <f>'Bill 4 - WATER'!G1757</f>
        <v/>
      </c>
    </row>
    <row r="13" spans="1:9" ht="19.75" customHeight="1" x14ac:dyDescent="0.3">
      <c r="A13" s="200"/>
      <c r="B13" s="200"/>
      <c r="C13" s="201"/>
      <c r="D13" s="201"/>
      <c r="E13" s="201"/>
    </row>
    <row r="14" spans="1:9" ht="22.5" customHeight="1" x14ac:dyDescent="0.3">
      <c r="A14" s="200" t="s">
        <v>1084</v>
      </c>
      <c r="B14" s="514" t="s">
        <v>1850</v>
      </c>
      <c r="C14" s="201" t="str">
        <f>'Bill 5 - BUILDING REPAIRS'!E368</f>
        <v/>
      </c>
      <c r="D14" s="201" t="str">
        <f>'Bill 5 - BUILDING REPAIRS'!F368</f>
        <v/>
      </c>
      <c r="E14" s="201" t="str">
        <f>'Bill 5 - BUILDING REPAIRS'!G368</f>
        <v/>
      </c>
    </row>
    <row r="15" spans="1:9" ht="19.75" customHeight="1" x14ac:dyDescent="0.3">
      <c r="A15" s="200"/>
      <c r="B15" s="200"/>
      <c r="C15" s="201"/>
      <c r="D15" s="201"/>
      <c r="E15" s="201"/>
    </row>
    <row r="16" spans="1:9" ht="19.75" customHeight="1" x14ac:dyDescent="0.3">
      <c r="A16" s="200" t="s">
        <v>1085</v>
      </c>
      <c r="B16" s="200" t="s">
        <v>1467</v>
      </c>
      <c r="C16" s="201" t="str">
        <f>'BILL 6 - PUMPS'!E170</f>
        <v/>
      </c>
      <c r="D16" s="201" t="str">
        <f>'BILL 6 - PUMPS'!F170</f>
        <v/>
      </c>
      <c r="E16" s="201" t="str">
        <f>'BILL 6 - PUMPS'!G170</f>
        <v/>
      </c>
    </row>
    <row r="17" spans="1:5" ht="19.75" customHeight="1" x14ac:dyDescent="0.3">
      <c r="A17" s="200"/>
      <c r="B17" s="200"/>
      <c r="C17" s="201"/>
      <c r="D17" s="201"/>
      <c r="E17" s="201"/>
    </row>
    <row r="18" spans="1:5" ht="19.75" customHeight="1" x14ac:dyDescent="0.3">
      <c r="A18" s="200" t="s">
        <v>1086</v>
      </c>
      <c r="B18" s="200" t="s">
        <v>1464</v>
      </c>
      <c r="C18" s="201" t="str">
        <f>'BILL 7 - TANKS'!E69</f>
        <v/>
      </c>
      <c r="D18" s="201" t="str">
        <f>'BILL 7 - TANKS'!F69</f>
        <v/>
      </c>
      <c r="E18" s="201" t="str">
        <f>'BILL 7 - TANKS'!G69</f>
        <v/>
      </c>
    </row>
    <row r="19" spans="1:5" ht="19.75" customHeight="1" x14ac:dyDescent="0.3">
      <c r="A19" s="200"/>
      <c r="B19" s="200"/>
      <c r="C19" s="201"/>
      <c r="D19" s="201"/>
      <c r="E19" s="201"/>
    </row>
    <row r="20" spans="1:5" ht="19.75" customHeight="1" x14ac:dyDescent="0.3">
      <c r="A20" s="200" t="s">
        <v>1140</v>
      </c>
      <c r="B20" s="200" t="s">
        <v>1465</v>
      </c>
      <c r="C20" s="201" t="str">
        <f>'BILL 8 - ELECTRICITY'!E344</f>
        <v/>
      </c>
      <c r="D20" s="201" t="str">
        <f>'BILL 8 - ELECTRICITY'!F344</f>
        <v/>
      </c>
      <c r="E20" s="201" t="str">
        <f>'BILL 8 - ELECTRICITY'!G344</f>
        <v/>
      </c>
    </row>
    <row r="21" spans="1:5" ht="19.75" customHeight="1" x14ac:dyDescent="0.3">
      <c r="A21" s="200"/>
      <c r="B21" s="200"/>
      <c r="C21" s="201"/>
      <c r="D21" s="201"/>
      <c r="E21" s="201"/>
    </row>
    <row r="22" spans="1:5" ht="19.75" customHeight="1" x14ac:dyDescent="0.3">
      <c r="A22" s="200" t="s">
        <v>1461</v>
      </c>
      <c r="B22" s="200" t="s">
        <v>1466</v>
      </c>
      <c r="C22" s="201" t="str">
        <f>'BILL 9 - IRRIGATION'!F166</f>
        <v/>
      </c>
      <c r="D22" s="201" t="str">
        <f>'BILL 9 - IRRIGATION'!G166</f>
        <v/>
      </c>
      <c r="E22" s="201" t="str">
        <f>'BILL 9 - IRRIGATION'!H166</f>
        <v/>
      </c>
    </row>
    <row r="23" spans="1:5" ht="19.75" customHeight="1" x14ac:dyDescent="0.3">
      <c r="A23" s="200"/>
      <c r="B23" s="200"/>
      <c r="C23" s="201"/>
      <c r="D23" s="201"/>
      <c r="E23" s="201"/>
    </row>
    <row r="24" spans="1:5" ht="19.75" customHeight="1" x14ac:dyDescent="0.3">
      <c r="A24" s="200" t="s">
        <v>1462</v>
      </c>
      <c r="B24" s="200" t="s">
        <v>1573</v>
      </c>
      <c r="C24" s="201" t="str">
        <f>'BILL 10 - FENCE'!F57</f>
        <v/>
      </c>
      <c r="D24" s="201" t="str">
        <f>'BILL 10 - FENCE'!G57</f>
        <v/>
      </c>
      <c r="E24" s="201" t="str">
        <f>'BILL 10 - FENCE'!H57</f>
        <v/>
      </c>
    </row>
    <row r="25" spans="1:5" ht="19.75" customHeight="1" x14ac:dyDescent="0.3">
      <c r="A25" s="200"/>
      <c r="B25" s="200"/>
      <c r="C25" s="201"/>
      <c r="D25" s="201"/>
      <c r="E25" s="201"/>
    </row>
    <row r="26" spans="1:5" ht="19.75" customHeight="1" x14ac:dyDescent="0.3">
      <c r="A26" s="200" t="s">
        <v>1572</v>
      </c>
      <c r="B26" s="200" t="s">
        <v>1574</v>
      </c>
      <c r="C26" s="201" t="str">
        <f>'BILL 11-WTW CHEMICALS'!F57</f>
        <v/>
      </c>
      <c r="D26" s="201" t="str">
        <f>'BILL 11-WTW CHEMICALS'!G57</f>
        <v/>
      </c>
      <c r="E26" s="201" t="str">
        <f>'BILL 11-WTW CHEMICALS'!H57</f>
        <v/>
      </c>
    </row>
    <row r="27" spans="1:5" ht="19.75" customHeight="1" x14ac:dyDescent="0.3">
      <c r="A27" s="200"/>
      <c r="B27" s="200"/>
      <c r="C27" s="201"/>
      <c r="D27" s="201"/>
      <c r="E27" s="201"/>
    </row>
    <row r="28" spans="1:5" ht="19.75" customHeight="1" x14ac:dyDescent="0.3">
      <c r="A28" s="200" t="s">
        <v>1571</v>
      </c>
      <c r="B28" s="200" t="s">
        <v>1577</v>
      </c>
      <c r="C28" s="201" t="str">
        <f>'BILL 12 - LABOUR&amp;PLANT RATES'!F181</f>
        <v/>
      </c>
      <c r="D28" s="201" t="str">
        <f>'BILL 12 - LABOUR&amp;PLANT RATES'!G181</f>
        <v/>
      </c>
      <c r="E28" s="201" t="str">
        <f>'BILL 12 - LABOUR&amp;PLANT RATES'!H181</f>
        <v/>
      </c>
    </row>
    <row r="29" spans="1:5" ht="19.75" customHeight="1" x14ac:dyDescent="0.3">
      <c r="A29" s="200"/>
      <c r="B29" s="200"/>
      <c r="C29" s="201"/>
      <c r="D29" s="201"/>
      <c r="E29" s="201"/>
    </row>
    <row r="30" spans="1:5" ht="19.75" customHeight="1" x14ac:dyDescent="0.3">
      <c r="A30" s="200" t="s">
        <v>1575</v>
      </c>
      <c r="B30" s="200" t="s">
        <v>1576</v>
      </c>
      <c r="C30" s="381" t="s">
        <v>1849</v>
      </c>
      <c r="D30" s="381" t="s">
        <v>1849</v>
      </c>
      <c r="E30" s="381" t="s">
        <v>1849</v>
      </c>
    </row>
    <row r="31" spans="1:5" x14ac:dyDescent="0.3">
      <c r="A31" s="200"/>
      <c r="B31" s="200"/>
      <c r="C31" s="201"/>
      <c r="D31" s="201"/>
      <c r="E31" s="201"/>
    </row>
    <row r="32" spans="1:5" ht="24" customHeight="1" x14ac:dyDescent="0.3">
      <c r="A32" s="200"/>
      <c r="B32" s="200" t="s">
        <v>1141</v>
      </c>
      <c r="C32" s="371" t="str">
        <f>IF(SUM(C6:C31)=0,"",SUM(C6:C31))</f>
        <v/>
      </c>
      <c r="D32" s="371" t="str">
        <f t="shared" ref="D32:E32" si="0">IF(SUM(D6:D31)=0,"",SUM(D6:D31))</f>
        <v/>
      </c>
      <c r="E32" s="371" t="str">
        <f t="shared" si="0"/>
        <v/>
      </c>
    </row>
  </sheetData>
  <mergeCells count="2">
    <mergeCell ref="A1:E1"/>
    <mergeCell ref="A4:B4"/>
  </mergeCells>
  <printOptions gridLines="1"/>
  <pageMargins left="0.70866141732283472" right="0.70866141732283472" top="0.74803149606299213" bottom="0.74803149606299213" header="0.31496062992125984" footer="0.31496062992125984"/>
  <pageSetup paperSize="9" scale="6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20"/>
  <sheetViews>
    <sheetView tabSelected="1" view="pageBreakPreview" topLeftCell="A271" zoomScale="85" zoomScaleNormal="100" zoomScaleSheetLayoutView="85" workbookViewId="0">
      <selection activeCell="A71" sqref="A71:D71"/>
    </sheetView>
  </sheetViews>
  <sheetFormatPr defaultColWidth="9.296875" defaultRowHeight="11.5" x14ac:dyDescent="0.25"/>
  <cols>
    <col min="1" max="1" width="9.296875" style="275"/>
    <col min="2" max="2" width="61.09765625" style="7" customWidth="1"/>
    <col min="3" max="3" width="11.3984375" style="553" customWidth="1"/>
    <col min="4" max="4" width="11.5" style="553" customWidth="1"/>
    <col min="5" max="5" width="19.3984375" style="7" customWidth="1"/>
    <col min="6" max="6" width="18.796875" style="7" customWidth="1"/>
    <col min="7" max="7" width="19.69921875" style="7" customWidth="1"/>
    <col min="8" max="16384" width="9.296875" style="7"/>
  </cols>
  <sheetData>
    <row r="1" spans="1:7" s="143" customFormat="1" ht="20.25" customHeight="1" x14ac:dyDescent="0.3">
      <c r="A1" s="636" t="s">
        <v>812</v>
      </c>
      <c r="B1" s="637"/>
      <c r="C1" s="637"/>
      <c r="D1" s="637"/>
      <c r="E1" s="637"/>
      <c r="F1" s="637"/>
      <c r="G1" s="638"/>
    </row>
    <row r="2" spans="1:7" x14ac:dyDescent="0.25">
      <c r="A2" s="206"/>
      <c r="B2" s="273"/>
      <c r="C2" s="540"/>
      <c r="D2" s="540"/>
      <c r="E2" s="273"/>
      <c r="F2" s="273"/>
      <c r="G2" s="408"/>
    </row>
    <row r="3" spans="1:7" ht="26.25" customHeight="1" x14ac:dyDescent="0.25">
      <c r="A3" s="103" t="s">
        <v>0</v>
      </c>
      <c r="B3" s="8" t="s">
        <v>1</v>
      </c>
      <c r="C3" s="526" t="s">
        <v>2</v>
      </c>
      <c r="D3" s="526" t="s">
        <v>3</v>
      </c>
      <c r="E3" s="8" t="s">
        <v>4</v>
      </c>
      <c r="F3" s="8" t="s">
        <v>4</v>
      </c>
      <c r="G3" s="8" t="s">
        <v>4</v>
      </c>
    </row>
    <row r="4" spans="1:7" s="148" customFormat="1" ht="49.25" customHeight="1" x14ac:dyDescent="0.3">
      <c r="A4" s="639"/>
      <c r="B4" s="673"/>
      <c r="C4" s="673"/>
      <c r="D4" s="640"/>
      <c r="E4" s="14" t="s">
        <v>1145</v>
      </c>
      <c r="F4" s="3" t="s">
        <v>1146</v>
      </c>
      <c r="G4" s="12" t="s">
        <v>1147</v>
      </c>
    </row>
    <row r="5" spans="1:7" ht="18" customHeight="1" x14ac:dyDescent="0.25">
      <c r="A5" s="374"/>
      <c r="B5" s="15"/>
      <c r="C5" s="541"/>
      <c r="D5" s="541"/>
      <c r="E5" s="9"/>
      <c r="F5" s="9"/>
      <c r="G5" s="9"/>
    </row>
    <row r="6" spans="1:7" ht="18" customHeight="1" x14ac:dyDescent="0.25">
      <c r="A6" s="674" t="s">
        <v>725</v>
      </c>
      <c r="B6" s="674"/>
      <c r="C6" s="674"/>
      <c r="D6" s="674"/>
      <c r="E6" s="674"/>
      <c r="F6" s="674"/>
      <c r="G6" s="674"/>
    </row>
    <row r="7" spans="1:7" ht="12.75" customHeight="1" x14ac:dyDescent="0.25">
      <c r="A7" s="374"/>
      <c r="B7" s="409"/>
      <c r="C7" s="527"/>
      <c r="D7" s="527"/>
      <c r="E7" s="334"/>
      <c r="F7" s="334"/>
      <c r="G7" s="334"/>
    </row>
    <row r="8" spans="1:7" x14ac:dyDescent="0.25">
      <c r="A8" s="103" t="s">
        <v>719</v>
      </c>
      <c r="B8" s="11" t="s">
        <v>726</v>
      </c>
      <c r="C8" s="523"/>
      <c r="D8" s="523"/>
      <c r="E8" s="11"/>
      <c r="F8" s="11"/>
      <c r="G8" s="11"/>
    </row>
    <row r="9" spans="1:7" x14ac:dyDescent="0.25">
      <c r="A9" s="378"/>
      <c r="B9" s="410" t="s">
        <v>727</v>
      </c>
      <c r="C9" s="527"/>
      <c r="D9" s="527"/>
      <c r="E9" s="334"/>
      <c r="F9" s="334"/>
      <c r="G9" s="334"/>
    </row>
    <row r="10" spans="1:7" x14ac:dyDescent="0.25">
      <c r="A10" s="378"/>
      <c r="B10" s="411"/>
      <c r="C10" s="527"/>
      <c r="D10" s="527"/>
      <c r="E10" s="334"/>
      <c r="F10" s="334"/>
      <c r="G10" s="334"/>
    </row>
    <row r="11" spans="1:7" ht="13.5" x14ac:dyDescent="0.25">
      <c r="A11" s="378">
        <v>1</v>
      </c>
      <c r="B11" s="412" t="s">
        <v>728</v>
      </c>
      <c r="C11" s="527" t="s">
        <v>1692</v>
      </c>
      <c r="D11" s="527">
        <f t="shared" ref="D11:D74" si="0">IF(C11="","",1)</f>
        <v>1</v>
      </c>
      <c r="E11" s="334"/>
      <c r="F11" s="334"/>
      <c r="G11" s="334"/>
    </row>
    <row r="12" spans="1:7" x14ac:dyDescent="0.25">
      <c r="A12" s="378"/>
      <c r="B12" s="413"/>
      <c r="C12" s="527"/>
      <c r="D12" s="527" t="str">
        <f t="shared" si="0"/>
        <v/>
      </c>
      <c r="E12" s="334"/>
      <c r="F12" s="334"/>
      <c r="G12" s="334"/>
    </row>
    <row r="13" spans="1:7" ht="13.5" x14ac:dyDescent="0.25">
      <c r="A13" s="378">
        <v>2</v>
      </c>
      <c r="B13" s="412" t="s">
        <v>729</v>
      </c>
      <c r="C13" s="527" t="s">
        <v>1692</v>
      </c>
      <c r="D13" s="527">
        <f t="shared" si="0"/>
        <v>1</v>
      </c>
      <c r="E13" s="334"/>
      <c r="F13" s="334"/>
      <c r="G13" s="334"/>
    </row>
    <row r="14" spans="1:7" x14ac:dyDescent="0.25">
      <c r="A14" s="374"/>
      <c r="B14" s="412"/>
      <c r="C14" s="527"/>
      <c r="D14" s="527" t="str">
        <f t="shared" si="0"/>
        <v/>
      </c>
      <c r="E14" s="334"/>
      <c r="F14" s="334"/>
      <c r="G14" s="334"/>
    </row>
    <row r="15" spans="1:7" ht="13.5" x14ac:dyDescent="0.25">
      <c r="A15" s="378">
        <v>3</v>
      </c>
      <c r="B15" s="414" t="s">
        <v>730</v>
      </c>
      <c r="C15" s="527" t="s">
        <v>1692</v>
      </c>
      <c r="D15" s="527">
        <f t="shared" si="0"/>
        <v>1</v>
      </c>
      <c r="E15" s="334"/>
      <c r="F15" s="334"/>
      <c r="G15" s="334"/>
    </row>
    <row r="16" spans="1:7" x14ac:dyDescent="0.25">
      <c r="A16" s="378"/>
      <c r="B16" s="414"/>
      <c r="C16" s="527"/>
      <c r="D16" s="527" t="str">
        <f t="shared" si="0"/>
        <v/>
      </c>
      <c r="E16" s="334"/>
      <c r="F16" s="334"/>
      <c r="G16" s="334"/>
    </row>
    <row r="17" spans="1:7" x14ac:dyDescent="0.25">
      <c r="A17" s="378">
        <v>4</v>
      </c>
      <c r="B17" s="414" t="s">
        <v>731</v>
      </c>
      <c r="C17" s="542" t="s">
        <v>876</v>
      </c>
      <c r="D17" s="527">
        <f t="shared" si="0"/>
        <v>1</v>
      </c>
      <c r="E17" s="334"/>
      <c r="F17" s="334"/>
      <c r="G17" s="334"/>
    </row>
    <row r="18" spans="1:7" x14ac:dyDescent="0.25">
      <c r="A18" s="378"/>
      <c r="B18" s="414"/>
      <c r="C18" s="527"/>
      <c r="D18" s="527" t="str">
        <f t="shared" si="0"/>
        <v/>
      </c>
      <c r="E18" s="334"/>
      <c r="F18" s="334"/>
      <c r="G18" s="334"/>
    </row>
    <row r="19" spans="1:7" x14ac:dyDescent="0.25">
      <c r="A19" s="378">
        <v>5</v>
      </c>
      <c r="B19" s="414" t="s">
        <v>817</v>
      </c>
      <c r="C19" s="527" t="s">
        <v>735</v>
      </c>
      <c r="D19" s="527">
        <f t="shared" si="0"/>
        <v>1</v>
      </c>
      <c r="E19" s="334"/>
      <c r="F19" s="334"/>
      <c r="G19" s="334"/>
    </row>
    <row r="20" spans="1:7" x14ac:dyDescent="0.25">
      <c r="A20" s="378"/>
      <c r="B20" s="414"/>
      <c r="C20" s="527"/>
      <c r="D20" s="527" t="str">
        <f t="shared" si="0"/>
        <v/>
      </c>
      <c r="E20" s="334"/>
      <c r="F20" s="334"/>
      <c r="G20" s="334"/>
    </row>
    <row r="21" spans="1:7" x14ac:dyDescent="0.25">
      <c r="A21" s="378">
        <v>6</v>
      </c>
      <c r="B21" s="414" t="s">
        <v>732</v>
      </c>
      <c r="C21" s="527" t="s">
        <v>735</v>
      </c>
      <c r="D21" s="527">
        <f t="shared" si="0"/>
        <v>1</v>
      </c>
      <c r="E21" s="334"/>
      <c r="F21" s="334"/>
      <c r="G21" s="334"/>
    </row>
    <row r="22" spans="1:7" x14ac:dyDescent="0.25">
      <c r="A22" s="378"/>
      <c r="B22" s="414"/>
      <c r="C22" s="527"/>
      <c r="D22" s="527" t="str">
        <f t="shared" si="0"/>
        <v/>
      </c>
      <c r="E22" s="334"/>
      <c r="F22" s="334"/>
      <c r="G22" s="334"/>
    </row>
    <row r="23" spans="1:7" x14ac:dyDescent="0.25">
      <c r="A23" s="378">
        <v>6</v>
      </c>
      <c r="B23" s="414" t="s">
        <v>816</v>
      </c>
      <c r="C23" s="527" t="s">
        <v>735</v>
      </c>
      <c r="D23" s="527">
        <f t="shared" si="0"/>
        <v>1</v>
      </c>
      <c r="E23" s="334"/>
      <c r="F23" s="334"/>
      <c r="G23" s="334"/>
    </row>
    <row r="24" spans="1:7" x14ac:dyDescent="0.25">
      <c r="A24" s="378"/>
      <c r="B24" s="411"/>
      <c r="C24" s="527"/>
      <c r="D24" s="527" t="str">
        <f t="shared" si="0"/>
        <v/>
      </c>
      <c r="E24" s="334"/>
      <c r="F24" s="334"/>
      <c r="G24" s="334"/>
    </row>
    <row r="25" spans="1:7" x14ac:dyDescent="0.25">
      <c r="A25" s="103" t="s">
        <v>723</v>
      </c>
      <c r="B25" s="11" t="s">
        <v>829</v>
      </c>
      <c r="C25" s="523"/>
      <c r="D25" s="523" t="str">
        <f t="shared" si="0"/>
        <v/>
      </c>
      <c r="E25" s="11"/>
      <c r="F25" s="11"/>
      <c r="G25" s="11"/>
    </row>
    <row r="26" spans="1:7" x14ac:dyDescent="0.25">
      <c r="A26" s="378"/>
      <c r="B26" s="415"/>
      <c r="C26" s="527"/>
      <c r="D26" s="527" t="str">
        <f t="shared" si="0"/>
        <v/>
      </c>
      <c r="E26" s="334"/>
      <c r="F26" s="334"/>
      <c r="G26" s="334"/>
    </row>
    <row r="27" spans="1:7" x14ac:dyDescent="0.25">
      <c r="A27" s="378"/>
      <c r="B27" s="410" t="s">
        <v>733</v>
      </c>
      <c r="C27" s="527"/>
      <c r="D27" s="527" t="str">
        <f t="shared" si="0"/>
        <v/>
      </c>
      <c r="E27" s="334"/>
      <c r="F27" s="334"/>
      <c r="G27" s="334"/>
    </row>
    <row r="28" spans="1:7" x14ac:dyDescent="0.25">
      <c r="A28" s="378"/>
      <c r="B28" s="416" t="s">
        <v>734</v>
      </c>
      <c r="C28" s="527"/>
      <c r="D28" s="527" t="str">
        <f t="shared" si="0"/>
        <v/>
      </c>
      <c r="E28" s="334"/>
      <c r="F28" s="334"/>
      <c r="G28" s="334"/>
    </row>
    <row r="29" spans="1:7" x14ac:dyDescent="0.25">
      <c r="A29" s="378"/>
      <c r="B29" s="274"/>
      <c r="C29" s="527"/>
      <c r="D29" s="527" t="str">
        <f t="shared" si="0"/>
        <v/>
      </c>
      <c r="E29" s="334"/>
      <c r="F29" s="334"/>
      <c r="G29" s="334"/>
    </row>
    <row r="30" spans="1:7" x14ac:dyDescent="0.25">
      <c r="A30" s="336">
        <v>1</v>
      </c>
      <c r="B30" s="417" t="s">
        <v>818</v>
      </c>
      <c r="C30" s="527" t="s">
        <v>735</v>
      </c>
      <c r="D30" s="527">
        <f t="shared" si="0"/>
        <v>1</v>
      </c>
      <c r="E30" s="334"/>
      <c r="F30" s="334"/>
      <c r="G30" s="334"/>
    </row>
    <row r="31" spans="1:7" x14ac:dyDescent="0.25">
      <c r="A31" s="336"/>
      <c r="B31" s="417"/>
      <c r="C31" s="527"/>
      <c r="D31" s="527" t="str">
        <f t="shared" si="0"/>
        <v/>
      </c>
      <c r="E31" s="334"/>
      <c r="F31" s="334"/>
      <c r="G31" s="334"/>
    </row>
    <row r="32" spans="1:7" ht="23" x14ac:dyDescent="0.25">
      <c r="A32" s="336">
        <v>2</v>
      </c>
      <c r="B32" s="417" t="s">
        <v>819</v>
      </c>
      <c r="C32" s="527" t="s">
        <v>828</v>
      </c>
      <c r="D32" s="527">
        <f t="shared" si="0"/>
        <v>1</v>
      </c>
      <c r="E32" s="334"/>
      <c r="F32" s="334"/>
      <c r="G32" s="334"/>
    </row>
    <row r="33" spans="1:7" x14ac:dyDescent="0.25">
      <c r="A33" s="336"/>
      <c r="B33" s="417"/>
      <c r="C33" s="527"/>
      <c r="D33" s="527" t="str">
        <f t="shared" si="0"/>
        <v/>
      </c>
      <c r="E33" s="334"/>
      <c r="F33" s="334"/>
      <c r="G33" s="334"/>
    </row>
    <row r="34" spans="1:7" ht="23" x14ac:dyDescent="0.25">
      <c r="A34" s="336">
        <v>3</v>
      </c>
      <c r="B34" s="417" t="s">
        <v>820</v>
      </c>
      <c r="C34" s="527" t="s">
        <v>752</v>
      </c>
      <c r="D34" s="527">
        <f t="shared" si="0"/>
        <v>1</v>
      </c>
      <c r="E34" s="334"/>
      <c r="F34" s="334"/>
      <c r="G34" s="334"/>
    </row>
    <row r="35" spans="1:7" x14ac:dyDescent="0.25">
      <c r="A35" s="336"/>
      <c r="B35" s="417"/>
      <c r="C35" s="527"/>
      <c r="D35" s="527" t="str">
        <f t="shared" si="0"/>
        <v/>
      </c>
      <c r="E35" s="334"/>
      <c r="F35" s="334"/>
      <c r="G35" s="334"/>
    </row>
    <row r="36" spans="1:7" x14ac:dyDescent="0.25">
      <c r="A36" s="336">
        <v>4</v>
      </c>
      <c r="B36" s="417" t="s">
        <v>821</v>
      </c>
      <c r="C36" s="527" t="s">
        <v>876</v>
      </c>
      <c r="D36" s="527">
        <f t="shared" si="0"/>
        <v>1</v>
      </c>
      <c r="E36" s="334"/>
      <c r="F36" s="334"/>
      <c r="G36" s="334"/>
    </row>
    <row r="37" spans="1:7" x14ac:dyDescent="0.25">
      <c r="A37" s="336"/>
      <c r="B37" s="417"/>
      <c r="C37" s="527"/>
      <c r="D37" s="527" t="str">
        <f t="shared" si="0"/>
        <v/>
      </c>
      <c r="E37" s="334"/>
      <c r="F37" s="334"/>
      <c r="G37" s="334"/>
    </row>
    <row r="38" spans="1:7" x14ac:dyDescent="0.25">
      <c r="A38" s="336">
        <v>5</v>
      </c>
      <c r="B38" s="417" t="s">
        <v>822</v>
      </c>
      <c r="C38" s="527" t="s">
        <v>876</v>
      </c>
      <c r="D38" s="527">
        <f t="shared" si="0"/>
        <v>1</v>
      </c>
      <c r="E38" s="334"/>
      <c r="F38" s="334"/>
      <c r="G38" s="334"/>
    </row>
    <row r="39" spans="1:7" x14ac:dyDescent="0.25">
      <c r="A39" s="336"/>
      <c r="B39" s="417"/>
      <c r="C39" s="527"/>
      <c r="D39" s="527" t="str">
        <f t="shared" si="0"/>
        <v/>
      </c>
      <c r="E39" s="334"/>
      <c r="F39" s="334"/>
      <c r="G39" s="334"/>
    </row>
    <row r="40" spans="1:7" ht="23" x14ac:dyDescent="0.25">
      <c r="A40" s="336">
        <v>6</v>
      </c>
      <c r="B40" s="417" t="s">
        <v>823</v>
      </c>
      <c r="C40" s="527" t="s">
        <v>876</v>
      </c>
      <c r="D40" s="527">
        <f t="shared" si="0"/>
        <v>1</v>
      </c>
      <c r="E40" s="334"/>
      <c r="F40" s="334"/>
      <c r="G40" s="334"/>
    </row>
    <row r="41" spans="1:7" x14ac:dyDescent="0.25">
      <c r="A41" s="336"/>
      <c r="B41" s="417"/>
      <c r="C41" s="527"/>
      <c r="D41" s="527" t="str">
        <f t="shared" si="0"/>
        <v/>
      </c>
      <c r="E41" s="334"/>
      <c r="F41" s="334"/>
      <c r="G41" s="334"/>
    </row>
    <row r="42" spans="1:7" x14ac:dyDescent="0.25">
      <c r="A42" s="336">
        <v>7</v>
      </c>
      <c r="B42" s="417" t="s">
        <v>824</v>
      </c>
      <c r="C42" s="527" t="s">
        <v>876</v>
      </c>
      <c r="D42" s="527">
        <f t="shared" si="0"/>
        <v>1</v>
      </c>
      <c r="E42" s="334"/>
      <c r="F42" s="334"/>
      <c r="G42" s="334"/>
    </row>
    <row r="43" spans="1:7" x14ac:dyDescent="0.25">
      <c r="A43" s="336"/>
      <c r="B43" s="417"/>
      <c r="C43" s="527"/>
      <c r="D43" s="527" t="str">
        <f t="shared" si="0"/>
        <v/>
      </c>
      <c r="E43" s="334"/>
      <c r="F43" s="334"/>
      <c r="G43" s="334"/>
    </row>
    <row r="44" spans="1:7" ht="23" x14ac:dyDescent="0.25">
      <c r="A44" s="336">
        <v>8</v>
      </c>
      <c r="B44" s="417" t="s">
        <v>825</v>
      </c>
      <c r="C44" s="527" t="s">
        <v>876</v>
      </c>
      <c r="D44" s="527">
        <f t="shared" si="0"/>
        <v>1</v>
      </c>
      <c r="E44" s="334"/>
      <c r="F44" s="334"/>
      <c r="G44" s="334"/>
    </row>
    <row r="45" spans="1:7" x14ac:dyDescent="0.25">
      <c r="A45" s="336"/>
      <c r="B45" s="417"/>
      <c r="C45" s="527"/>
      <c r="D45" s="527" t="str">
        <f t="shared" si="0"/>
        <v/>
      </c>
      <c r="E45" s="334"/>
      <c r="F45" s="334"/>
      <c r="G45" s="334"/>
    </row>
    <row r="46" spans="1:7" ht="23" x14ac:dyDescent="0.25">
      <c r="A46" s="336">
        <v>9</v>
      </c>
      <c r="B46" s="417" t="s">
        <v>826</v>
      </c>
      <c r="C46" s="527" t="s">
        <v>876</v>
      </c>
      <c r="D46" s="527">
        <f t="shared" si="0"/>
        <v>1</v>
      </c>
      <c r="E46" s="334"/>
      <c r="F46" s="334"/>
      <c r="G46" s="334"/>
    </row>
    <row r="47" spans="1:7" x14ac:dyDescent="0.25">
      <c r="A47" s="336"/>
      <c r="B47" s="417"/>
      <c r="C47" s="527"/>
      <c r="D47" s="527" t="str">
        <f t="shared" si="0"/>
        <v/>
      </c>
      <c r="E47" s="334"/>
      <c r="F47" s="334"/>
      <c r="G47" s="334"/>
    </row>
    <row r="48" spans="1:7" ht="23" x14ac:dyDescent="0.25">
      <c r="A48" s="336">
        <v>10</v>
      </c>
      <c r="B48" s="417" t="s">
        <v>827</v>
      </c>
      <c r="C48" s="543" t="s">
        <v>1854</v>
      </c>
      <c r="D48" s="527">
        <f t="shared" si="0"/>
        <v>1</v>
      </c>
      <c r="E48" s="334"/>
      <c r="F48" s="334"/>
      <c r="G48" s="334"/>
    </row>
    <row r="49" spans="1:7" x14ac:dyDescent="0.25">
      <c r="A49" s="336"/>
      <c r="B49" s="417"/>
      <c r="C49" s="543"/>
      <c r="D49" s="527" t="str">
        <f t="shared" si="0"/>
        <v/>
      </c>
      <c r="E49" s="334"/>
      <c r="F49" s="334"/>
      <c r="G49" s="334"/>
    </row>
    <row r="50" spans="1:7" s="143" customFormat="1" ht="15" customHeight="1" x14ac:dyDescent="0.25">
      <c r="A50" s="336">
        <v>11</v>
      </c>
      <c r="B50" s="418" t="s">
        <v>830</v>
      </c>
      <c r="C50" s="543"/>
      <c r="D50" s="527" t="str">
        <f t="shared" si="0"/>
        <v/>
      </c>
      <c r="E50" s="334"/>
      <c r="F50" s="334"/>
      <c r="G50" s="334"/>
    </row>
    <row r="51" spans="1:7" s="143" customFormat="1" ht="15" customHeight="1" x14ac:dyDescent="0.25">
      <c r="A51" s="336"/>
      <c r="B51" s="276" t="s">
        <v>831</v>
      </c>
      <c r="C51" s="544"/>
      <c r="D51" s="544" t="str">
        <f t="shared" si="0"/>
        <v/>
      </c>
      <c r="E51" s="277"/>
      <c r="F51" s="277"/>
      <c r="G51" s="419"/>
    </row>
    <row r="52" spans="1:7" s="143" customFormat="1" ht="15" customHeight="1" x14ac:dyDescent="0.25">
      <c r="A52" s="336"/>
      <c r="B52" s="276" t="s">
        <v>832</v>
      </c>
      <c r="C52" s="545" t="s">
        <v>876</v>
      </c>
      <c r="D52" s="278">
        <f t="shared" si="0"/>
        <v>1</v>
      </c>
      <c r="E52" s="277"/>
      <c r="F52" s="277"/>
      <c r="G52" s="419"/>
    </row>
    <row r="53" spans="1:7" s="143" customFormat="1" ht="15" customHeight="1" x14ac:dyDescent="0.25">
      <c r="A53" s="336"/>
      <c r="B53" s="276" t="s">
        <v>833</v>
      </c>
      <c r="C53" s="545" t="s">
        <v>876</v>
      </c>
      <c r="D53" s="278">
        <f t="shared" si="0"/>
        <v>1</v>
      </c>
      <c r="E53" s="277"/>
      <c r="F53" s="277"/>
      <c r="G53" s="419"/>
    </row>
    <row r="54" spans="1:7" s="143" customFormat="1" ht="15" customHeight="1" x14ac:dyDescent="0.25">
      <c r="A54" s="336"/>
      <c r="B54" s="276" t="s">
        <v>834</v>
      </c>
      <c r="C54" s="545" t="s">
        <v>876</v>
      </c>
      <c r="D54" s="278">
        <f t="shared" si="0"/>
        <v>1</v>
      </c>
      <c r="E54" s="277"/>
      <c r="F54" s="277"/>
      <c r="G54" s="419"/>
    </row>
    <row r="55" spans="1:7" s="143" customFormat="1" ht="15" customHeight="1" x14ac:dyDescent="0.25">
      <c r="A55" s="336"/>
      <c r="B55" s="276"/>
      <c r="C55" s="545"/>
      <c r="D55" s="278" t="str">
        <f t="shared" si="0"/>
        <v/>
      </c>
      <c r="E55" s="277"/>
      <c r="F55" s="277"/>
      <c r="G55" s="419"/>
    </row>
    <row r="56" spans="1:7" s="143" customFormat="1" ht="15" customHeight="1" x14ac:dyDescent="0.25">
      <c r="A56" s="336">
        <v>12</v>
      </c>
      <c r="B56" s="276" t="s">
        <v>835</v>
      </c>
      <c r="C56" s="545" t="s">
        <v>876</v>
      </c>
      <c r="D56" s="279">
        <f t="shared" si="0"/>
        <v>1</v>
      </c>
      <c r="E56" s="277"/>
      <c r="F56" s="277"/>
      <c r="G56" s="419"/>
    </row>
    <row r="57" spans="1:7" s="143" customFormat="1" ht="15" customHeight="1" x14ac:dyDescent="0.3">
      <c r="A57" s="336"/>
      <c r="B57" s="276"/>
      <c r="C57" s="546"/>
      <c r="D57" s="279" t="str">
        <f t="shared" si="0"/>
        <v/>
      </c>
      <c r="E57" s="277"/>
      <c r="F57" s="277"/>
      <c r="G57" s="419"/>
    </row>
    <row r="58" spans="1:7" s="143" customFormat="1" ht="15" customHeight="1" x14ac:dyDescent="0.25">
      <c r="A58" s="336">
        <v>13</v>
      </c>
      <c r="B58" s="276" t="s">
        <v>836</v>
      </c>
      <c r="C58" s="545" t="s">
        <v>876</v>
      </c>
      <c r="D58" s="278">
        <f t="shared" si="0"/>
        <v>1</v>
      </c>
      <c r="E58" s="277"/>
      <c r="F58" s="277"/>
      <c r="G58" s="419"/>
    </row>
    <row r="59" spans="1:7" s="143" customFormat="1" ht="15" customHeight="1" x14ac:dyDescent="0.3">
      <c r="A59" s="336"/>
      <c r="B59" s="276"/>
      <c r="C59" s="546"/>
      <c r="D59" s="278" t="str">
        <f t="shared" si="0"/>
        <v/>
      </c>
      <c r="E59" s="277"/>
      <c r="F59" s="277"/>
      <c r="G59" s="419"/>
    </row>
    <row r="60" spans="1:7" s="143" customFormat="1" ht="15" customHeight="1" x14ac:dyDescent="0.25">
      <c r="A60" s="336">
        <v>14</v>
      </c>
      <c r="B60" s="276" t="s">
        <v>837</v>
      </c>
      <c r="C60" s="545" t="s">
        <v>876</v>
      </c>
      <c r="D60" s="279">
        <f t="shared" si="0"/>
        <v>1</v>
      </c>
      <c r="E60" s="277"/>
      <c r="F60" s="277"/>
      <c r="G60" s="419"/>
    </row>
    <row r="61" spans="1:7" s="143" customFormat="1" ht="15" customHeight="1" x14ac:dyDescent="0.25">
      <c r="A61" s="336"/>
      <c r="B61" s="276"/>
      <c r="C61" s="547"/>
      <c r="D61" s="279" t="str">
        <f t="shared" si="0"/>
        <v/>
      </c>
      <c r="E61" s="277"/>
      <c r="F61" s="277"/>
      <c r="G61" s="419"/>
    </row>
    <row r="62" spans="1:7" s="143" customFormat="1" ht="15" customHeight="1" x14ac:dyDescent="0.3">
      <c r="A62" s="336">
        <v>15</v>
      </c>
      <c r="B62" s="280" t="s">
        <v>1693</v>
      </c>
      <c r="C62" s="546"/>
      <c r="D62" s="558" t="str">
        <f t="shared" si="0"/>
        <v/>
      </c>
      <c r="E62" s="277"/>
      <c r="F62" s="277"/>
      <c r="G62" s="419"/>
    </row>
    <row r="63" spans="1:7" s="143" customFormat="1" ht="15" customHeight="1" x14ac:dyDescent="0.3">
      <c r="A63" s="336"/>
      <c r="B63" s="276" t="s">
        <v>838</v>
      </c>
      <c r="C63" s="546" t="s">
        <v>876</v>
      </c>
      <c r="D63" s="278">
        <f t="shared" si="0"/>
        <v>1</v>
      </c>
      <c r="E63" s="277"/>
      <c r="F63" s="277"/>
      <c r="G63" s="419"/>
    </row>
    <row r="64" spans="1:7" s="143" customFormat="1" ht="15" customHeight="1" x14ac:dyDescent="0.3">
      <c r="A64" s="336"/>
      <c r="B64" s="276" t="s">
        <v>839</v>
      </c>
      <c r="C64" s="546" t="s">
        <v>876</v>
      </c>
      <c r="D64" s="278">
        <f t="shared" si="0"/>
        <v>1</v>
      </c>
      <c r="E64" s="277"/>
      <c r="F64" s="277"/>
      <c r="G64" s="419"/>
    </row>
    <row r="65" spans="1:7" s="143" customFormat="1" ht="15" customHeight="1" x14ac:dyDescent="0.3">
      <c r="A65" s="336"/>
      <c r="B65" s="276"/>
      <c r="C65" s="546"/>
      <c r="D65" s="278" t="str">
        <f t="shared" si="0"/>
        <v/>
      </c>
      <c r="E65" s="277"/>
      <c r="F65" s="277"/>
      <c r="G65" s="419"/>
    </row>
    <row r="66" spans="1:7" s="143" customFormat="1" ht="15" customHeight="1" x14ac:dyDescent="0.3">
      <c r="A66" s="336">
        <v>16</v>
      </c>
      <c r="B66" s="281" t="s">
        <v>840</v>
      </c>
      <c r="C66" s="546" t="s">
        <v>876</v>
      </c>
      <c r="D66" s="279">
        <f t="shared" si="0"/>
        <v>1</v>
      </c>
      <c r="E66" s="277"/>
      <c r="F66" s="277"/>
      <c r="G66" s="419"/>
    </row>
    <row r="67" spans="1:7" s="143" customFormat="1" ht="15" customHeight="1" x14ac:dyDescent="0.3">
      <c r="A67" s="336"/>
      <c r="B67" s="281"/>
      <c r="C67" s="546"/>
      <c r="D67" s="279" t="str">
        <f t="shared" si="0"/>
        <v/>
      </c>
      <c r="E67" s="277"/>
      <c r="F67" s="277"/>
      <c r="G67" s="419"/>
    </row>
    <row r="68" spans="1:7" s="143" customFormat="1" ht="15" customHeight="1" x14ac:dyDescent="0.3">
      <c r="A68" s="336">
        <v>17</v>
      </c>
      <c r="B68" s="281" t="s">
        <v>841</v>
      </c>
      <c r="C68" s="546" t="s">
        <v>876</v>
      </c>
      <c r="D68" s="279">
        <f t="shared" si="0"/>
        <v>1</v>
      </c>
      <c r="E68" s="277"/>
      <c r="F68" s="277"/>
      <c r="G68" s="419"/>
    </row>
    <row r="69" spans="1:7" s="143" customFormat="1" ht="15" customHeight="1" x14ac:dyDescent="0.3">
      <c r="A69" s="336"/>
      <c r="B69" s="281"/>
      <c r="C69" s="546"/>
      <c r="D69" s="279" t="str">
        <f t="shared" si="0"/>
        <v/>
      </c>
      <c r="E69" s="277"/>
      <c r="F69" s="277"/>
      <c r="G69" s="419"/>
    </row>
    <row r="70" spans="1:7" s="143" customFormat="1" ht="15" customHeight="1" x14ac:dyDescent="0.3">
      <c r="A70" s="336">
        <v>18</v>
      </c>
      <c r="B70" s="282" t="s">
        <v>881</v>
      </c>
      <c r="C70" s="546"/>
      <c r="D70" s="558" t="str">
        <f t="shared" si="0"/>
        <v/>
      </c>
      <c r="E70" s="277"/>
      <c r="F70" s="277"/>
      <c r="G70" s="419"/>
    </row>
    <row r="71" spans="1:7" s="143" customFormat="1" ht="15" customHeight="1" x14ac:dyDescent="0.3">
      <c r="A71" s="336"/>
      <c r="B71" s="276" t="s">
        <v>842</v>
      </c>
      <c r="C71" s="546" t="s">
        <v>876</v>
      </c>
      <c r="D71" s="283">
        <f t="shared" si="0"/>
        <v>1</v>
      </c>
      <c r="E71" s="277"/>
      <c r="F71" s="277"/>
      <c r="G71" s="419"/>
    </row>
    <row r="72" spans="1:7" s="143" customFormat="1" ht="15" customHeight="1" x14ac:dyDescent="0.3">
      <c r="A72" s="336"/>
      <c r="B72" s="276" t="s">
        <v>843</v>
      </c>
      <c r="C72" s="546" t="s">
        <v>876</v>
      </c>
      <c r="D72" s="283">
        <f t="shared" si="0"/>
        <v>1</v>
      </c>
      <c r="E72" s="277"/>
      <c r="F72" s="277"/>
      <c r="G72" s="419"/>
    </row>
    <row r="73" spans="1:7" s="143" customFormat="1" ht="15" customHeight="1" x14ac:dyDescent="0.3">
      <c r="A73" s="336"/>
      <c r="B73" s="276"/>
      <c r="C73" s="546"/>
      <c r="D73" s="283" t="str">
        <f t="shared" si="0"/>
        <v/>
      </c>
      <c r="E73" s="277"/>
      <c r="F73" s="277"/>
      <c r="G73" s="419"/>
    </row>
    <row r="74" spans="1:7" s="143" customFormat="1" ht="15" customHeight="1" x14ac:dyDescent="0.3">
      <c r="A74" s="336">
        <v>19</v>
      </c>
      <c r="B74" s="282" t="s">
        <v>880</v>
      </c>
      <c r="C74" s="546"/>
      <c r="D74" s="558" t="str">
        <f t="shared" si="0"/>
        <v/>
      </c>
      <c r="E74" s="277"/>
      <c r="F74" s="277"/>
      <c r="G74" s="419"/>
    </row>
    <row r="75" spans="1:7" s="143" customFormat="1" ht="15" customHeight="1" x14ac:dyDescent="0.3">
      <c r="A75" s="336"/>
      <c r="B75" s="276" t="s">
        <v>844</v>
      </c>
      <c r="C75" s="546" t="s">
        <v>876</v>
      </c>
      <c r="D75" s="283">
        <f t="shared" ref="D75:D77" si="1">IF(C75="","",1)</f>
        <v>1</v>
      </c>
      <c r="E75" s="277"/>
      <c r="F75" s="277"/>
      <c r="G75" s="419"/>
    </row>
    <row r="76" spans="1:7" s="143" customFormat="1" ht="15" customHeight="1" x14ac:dyDescent="0.3">
      <c r="A76" s="336"/>
      <c r="B76" s="276" t="s">
        <v>845</v>
      </c>
      <c r="C76" s="546" t="s">
        <v>876</v>
      </c>
      <c r="D76" s="278">
        <f t="shared" si="1"/>
        <v>1</v>
      </c>
      <c r="E76" s="277"/>
      <c r="F76" s="277"/>
      <c r="G76" s="419"/>
    </row>
    <row r="77" spans="1:7" s="143" customFormat="1" ht="15" customHeight="1" x14ac:dyDescent="0.3">
      <c r="A77" s="336"/>
      <c r="B77" s="276"/>
      <c r="C77" s="546"/>
      <c r="D77" s="278" t="str">
        <f t="shared" si="1"/>
        <v/>
      </c>
      <c r="E77" s="277"/>
      <c r="F77" s="277"/>
      <c r="G77" s="419"/>
    </row>
    <row r="78" spans="1:7" x14ac:dyDescent="0.25">
      <c r="A78" s="644" t="s">
        <v>1090</v>
      </c>
      <c r="B78" s="645"/>
      <c r="C78" s="646"/>
      <c r="D78" s="523"/>
      <c r="E78" s="224" t="str">
        <f>IF(SUM(E$7:E77)=0,"",SUM(E7:E77))</f>
        <v/>
      </c>
      <c r="F78" s="224" t="str">
        <f>IF(SUM(F$7:F77)=0,"",SUM(F7:F77))</f>
        <v/>
      </c>
      <c r="G78" s="224" t="str">
        <f>IF(SUM(G$7:G77)=0,"",SUM(G7:G77))</f>
        <v/>
      </c>
    </row>
    <row r="79" spans="1:7" s="148" customFormat="1" ht="9.75" customHeight="1" x14ac:dyDescent="0.25">
      <c r="A79" s="134"/>
      <c r="B79" s="132"/>
      <c r="C79" s="520"/>
      <c r="D79" s="520"/>
      <c r="E79" s="325"/>
      <c r="F79" s="325"/>
      <c r="G79" s="326"/>
    </row>
    <row r="80" spans="1:7" s="143" customFormat="1" ht="20.25" customHeight="1" x14ac:dyDescent="0.3">
      <c r="A80" s="636" t="s">
        <v>812</v>
      </c>
      <c r="B80" s="637"/>
      <c r="C80" s="637"/>
      <c r="D80" s="637"/>
      <c r="E80" s="637"/>
      <c r="F80" s="637"/>
      <c r="G80" s="638"/>
    </row>
    <row r="81" spans="1:7" s="148" customFormat="1" x14ac:dyDescent="0.3">
      <c r="A81" s="177"/>
      <c r="B81" s="178"/>
      <c r="C81" s="524"/>
      <c r="D81" s="524"/>
      <c r="E81" s="178"/>
      <c r="F81" s="178"/>
      <c r="G81" s="344"/>
    </row>
    <row r="82" spans="1:7" s="148" customFormat="1" ht="29.25" customHeight="1" x14ac:dyDescent="0.3">
      <c r="A82" s="13" t="s">
        <v>0</v>
      </c>
      <c r="B82" s="109" t="s">
        <v>1</v>
      </c>
      <c r="C82" s="113" t="s">
        <v>2</v>
      </c>
      <c r="D82" s="113" t="s">
        <v>1853</v>
      </c>
      <c r="E82" s="13" t="s">
        <v>4</v>
      </c>
      <c r="F82" s="13" t="s">
        <v>4</v>
      </c>
      <c r="G82" s="13" t="s">
        <v>4</v>
      </c>
    </row>
    <row r="83" spans="1:7" s="148" customFormat="1" ht="40.4" customHeight="1" x14ac:dyDescent="0.3">
      <c r="A83" s="641"/>
      <c r="B83" s="642"/>
      <c r="C83" s="642"/>
      <c r="D83" s="643"/>
      <c r="E83" s="23" t="s">
        <v>1145</v>
      </c>
      <c r="F83" s="6" t="s">
        <v>1146</v>
      </c>
      <c r="G83" s="24" t="s">
        <v>1147</v>
      </c>
    </row>
    <row r="84" spans="1:7" s="148" customFormat="1" ht="15.9" customHeight="1" x14ac:dyDescent="0.25">
      <c r="A84" s="137"/>
      <c r="B84" s="138"/>
      <c r="C84" s="525"/>
      <c r="D84" s="525"/>
      <c r="E84" s="331"/>
      <c r="F84" s="331"/>
      <c r="G84" s="332"/>
    </row>
    <row r="85" spans="1:7" ht="18" customHeight="1" x14ac:dyDescent="0.25">
      <c r="A85" s="647" t="s">
        <v>1452</v>
      </c>
      <c r="B85" s="648"/>
      <c r="C85" s="649"/>
      <c r="D85" s="526"/>
      <c r="E85" s="221" t="str">
        <f>IF(E78=0,"",E78)</f>
        <v/>
      </c>
      <c r="F85" s="221" t="str">
        <f t="shared" ref="F85:G85" si="2">IF(F78=0,"",F78)</f>
        <v/>
      </c>
      <c r="G85" s="221" t="str">
        <f t="shared" si="2"/>
        <v/>
      </c>
    </row>
    <row r="86" spans="1:7" s="143" customFormat="1" ht="15" customHeight="1" x14ac:dyDescent="0.3">
      <c r="A86" s="336"/>
      <c r="B86" s="276"/>
      <c r="C86" s="546"/>
      <c r="D86" s="283" t="str">
        <f t="shared" ref="D86:D149" si="3">IF(C86="","",1)</f>
        <v/>
      </c>
      <c r="E86" s="277"/>
      <c r="F86" s="277"/>
      <c r="G86" s="419"/>
    </row>
    <row r="87" spans="1:7" s="143" customFormat="1" ht="15" customHeight="1" x14ac:dyDescent="0.3">
      <c r="A87" s="336">
        <v>20</v>
      </c>
      <c r="B87" s="284" t="s">
        <v>879</v>
      </c>
      <c r="C87" s="546"/>
      <c r="D87" s="558" t="str">
        <f t="shared" si="3"/>
        <v/>
      </c>
      <c r="E87" s="277"/>
      <c r="F87" s="277"/>
      <c r="G87" s="419"/>
    </row>
    <row r="88" spans="1:7" s="143" customFormat="1" ht="15" customHeight="1" x14ac:dyDescent="0.3">
      <c r="A88" s="336"/>
      <c r="B88" s="276" t="s">
        <v>846</v>
      </c>
      <c r="C88" s="546" t="s">
        <v>876</v>
      </c>
      <c r="D88" s="283">
        <f t="shared" si="3"/>
        <v>1</v>
      </c>
      <c r="E88" s="277"/>
      <c r="F88" s="277"/>
      <c r="G88" s="419"/>
    </row>
    <row r="89" spans="1:7" s="143" customFormat="1" ht="15" customHeight="1" x14ac:dyDescent="0.3">
      <c r="A89" s="336"/>
      <c r="B89" s="276" t="s">
        <v>847</v>
      </c>
      <c r="C89" s="546" t="s">
        <v>876</v>
      </c>
      <c r="D89" s="283">
        <f t="shared" si="3"/>
        <v>1</v>
      </c>
      <c r="E89" s="277"/>
      <c r="F89" s="277"/>
      <c r="G89" s="419"/>
    </row>
    <row r="90" spans="1:7" s="143" customFormat="1" ht="15" customHeight="1" x14ac:dyDescent="0.3">
      <c r="A90" s="336"/>
      <c r="B90" s="276"/>
      <c r="C90" s="546"/>
      <c r="D90" s="283" t="str">
        <f t="shared" si="3"/>
        <v/>
      </c>
      <c r="E90" s="277"/>
      <c r="F90" s="277"/>
      <c r="G90" s="419"/>
    </row>
    <row r="91" spans="1:7" s="143" customFormat="1" ht="15" customHeight="1" x14ac:dyDescent="0.3">
      <c r="A91" s="336">
        <v>21</v>
      </c>
      <c r="B91" s="281" t="s">
        <v>848</v>
      </c>
      <c r="C91" s="546" t="s">
        <v>876</v>
      </c>
      <c r="D91" s="285">
        <f t="shared" si="3"/>
        <v>1</v>
      </c>
      <c r="E91" s="277"/>
      <c r="F91" s="277"/>
      <c r="G91" s="419"/>
    </row>
    <row r="92" spans="1:7" s="143" customFormat="1" ht="15" customHeight="1" x14ac:dyDescent="0.3">
      <c r="A92" s="336"/>
      <c r="B92" s="281"/>
      <c r="C92" s="546"/>
      <c r="D92" s="285" t="str">
        <f t="shared" si="3"/>
        <v/>
      </c>
      <c r="E92" s="277"/>
      <c r="F92" s="277"/>
      <c r="G92" s="419"/>
    </row>
    <row r="93" spans="1:7" s="143" customFormat="1" ht="15" customHeight="1" x14ac:dyDescent="0.25">
      <c r="A93" s="336">
        <v>22</v>
      </c>
      <c r="B93" s="281" t="s">
        <v>849</v>
      </c>
      <c r="C93" s="545" t="s">
        <v>917</v>
      </c>
      <c r="D93" s="279">
        <f t="shared" si="3"/>
        <v>1</v>
      </c>
      <c r="E93" s="277"/>
      <c r="F93" s="277"/>
      <c r="G93" s="419"/>
    </row>
    <row r="94" spans="1:7" s="143" customFormat="1" ht="15" customHeight="1" x14ac:dyDescent="0.3">
      <c r="A94" s="336"/>
      <c r="B94" s="281"/>
      <c r="C94" s="546"/>
      <c r="D94" s="279" t="str">
        <f t="shared" si="3"/>
        <v/>
      </c>
      <c r="E94" s="277"/>
      <c r="F94" s="277"/>
      <c r="G94" s="419"/>
    </row>
    <row r="95" spans="1:7" s="143" customFormat="1" ht="15" customHeight="1" x14ac:dyDescent="0.3">
      <c r="A95" s="336">
        <v>23</v>
      </c>
      <c r="B95" s="286" t="s">
        <v>1694</v>
      </c>
      <c r="C95" s="546" t="s">
        <v>852</v>
      </c>
      <c r="D95" s="279">
        <f t="shared" si="3"/>
        <v>1</v>
      </c>
      <c r="E95" s="277"/>
      <c r="F95" s="277"/>
      <c r="G95" s="419"/>
    </row>
    <row r="96" spans="1:7" s="143" customFormat="1" ht="15" customHeight="1" x14ac:dyDescent="0.3">
      <c r="A96" s="336"/>
      <c r="B96" s="286"/>
      <c r="C96" s="546"/>
      <c r="D96" s="279" t="str">
        <f t="shared" si="3"/>
        <v/>
      </c>
      <c r="E96" s="277"/>
      <c r="F96" s="277"/>
      <c r="G96" s="419"/>
    </row>
    <row r="97" spans="1:7" s="143" customFormat="1" ht="30.65" customHeight="1" x14ac:dyDescent="0.25">
      <c r="A97" s="336">
        <v>24</v>
      </c>
      <c r="B97" s="276" t="s">
        <v>850</v>
      </c>
      <c r="C97" s="545" t="s">
        <v>876</v>
      </c>
      <c r="D97" s="285">
        <f t="shared" si="3"/>
        <v>1</v>
      </c>
      <c r="E97" s="277"/>
      <c r="F97" s="277"/>
      <c r="G97" s="419"/>
    </row>
    <row r="98" spans="1:7" s="143" customFormat="1" ht="15" customHeight="1" x14ac:dyDescent="0.3">
      <c r="A98" s="336"/>
      <c r="B98" s="276"/>
      <c r="C98" s="546"/>
      <c r="D98" s="285" t="str">
        <f t="shared" si="3"/>
        <v/>
      </c>
      <c r="E98" s="277"/>
      <c r="F98" s="277"/>
      <c r="G98" s="419"/>
    </row>
    <row r="99" spans="1:7" s="143" customFormat="1" ht="29.4" customHeight="1" x14ac:dyDescent="0.25">
      <c r="A99" s="336">
        <v>25</v>
      </c>
      <c r="B99" s="276" t="s">
        <v>851</v>
      </c>
      <c r="C99" s="545" t="s">
        <v>876</v>
      </c>
      <c r="D99" s="285">
        <f t="shared" si="3"/>
        <v>1</v>
      </c>
      <c r="E99" s="277"/>
      <c r="F99" s="277"/>
      <c r="G99" s="419"/>
    </row>
    <row r="100" spans="1:7" s="143" customFormat="1" ht="15" customHeight="1" x14ac:dyDescent="0.25">
      <c r="A100" s="336"/>
      <c r="B100" s="276"/>
      <c r="C100" s="545"/>
      <c r="D100" s="285" t="str">
        <f t="shared" si="3"/>
        <v/>
      </c>
      <c r="E100" s="277"/>
      <c r="F100" s="277"/>
      <c r="G100" s="419"/>
    </row>
    <row r="101" spans="1:7" ht="15" customHeight="1" x14ac:dyDescent="0.25">
      <c r="A101" s="336">
        <v>26</v>
      </c>
      <c r="B101" s="276" t="s">
        <v>865</v>
      </c>
      <c r="C101" s="545" t="s">
        <v>876</v>
      </c>
      <c r="D101" s="285">
        <f t="shared" si="3"/>
        <v>1</v>
      </c>
      <c r="E101" s="277"/>
      <c r="F101" s="277"/>
      <c r="G101" s="419"/>
    </row>
    <row r="102" spans="1:7" ht="15" customHeight="1" x14ac:dyDescent="0.25">
      <c r="A102" s="336"/>
      <c r="B102" s="276"/>
      <c r="C102" s="545"/>
      <c r="D102" s="285" t="str">
        <f t="shared" si="3"/>
        <v/>
      </c>
      <c r="E102" s="277"/>
      <c r="F102" s="277"/>
      <c r="G102" s="419"/>
    </row>
    <row r="103" spans="1:7" ht="15" customHeight="1" x14ac:dyDescent="0.25">
      <c r="A103" s="336">
        <v>27</v>
      </c>
      <c r="B103" s="276" t="s">
        <v>866</v>
      </c>
      <c r="C103" s="545" t="s">
        <v>1856</v>
      </c>
      <c r="D103" s="285">
        <f t="shared" si="3"/>
        <v>1</v>
      </c>
      <c r="E103" s="277"/>
      <c r="F103" s="277"/>
      <c r="G103" s="419"/>
    </row>
    <row r="104" spans="1:7" ht="15" customHeight="1" x14ac:dyDescent="0.25">
      <c r="A104" s="336"/>
      <c r="B104" s="276"/>
      <c r="C104" s="545"/>
      <c r="D104" s="285" t="str">
        <f t="shared" si="3"/>
        <v/>
      </c>
      <c r="E104" s="277"/>
      <c r="F104" s="277"/>
      <c r="G104" s="419"/>
    </row>
    <row r="105" spans="1:7" ht="15" customHeight="1" x14ac:dyDescent="0.25">
      <c r="A105" s="336">
        <v>28</v>
      </c>
      <c r="B105" s="276" t="s">
        <v>875</v>
      </c>
      <c r="C105" s="545" t="s">
        <v>877</v>
      </c>
      <c r="D105" s="285">
        <f t="shared" si="3"/>
        <v>1</v>
      </c>
      <c r="E105" s="277"/>
      <c r="F105" s="277"/>
      <c r="G105" s="419"/>
    </row>
    <row r="106" spans="1:7" ht="15" customHeight="1" x14ac:dyDescent="0.25">
      <c r="A106" s="336"/>
      <c r="B106" s="276"/>
      <c r="C106" s="545"/>
      <c r="D106" s="285" t="str">
        <f t="shared" si="3"/>
        <v/>
      </c>
      <c r="E106" s="277"/>
      <c r="F106" s="277"/>
      <c r="G106" s="419"/>
    </row>
    <row r="107" spans="1:7" ht="15" customHeight="1" x14ac:dyDescent="0.25">
      <c r="A107" s="336">
        <v>29</v>
      </c>
      <c r="B107" s="282" t="s">
        <v>853</v>
      </c>
      <c r="C107" s="545"/>
      <c r="D107" s="285" t="str">
        <f t="shared" si="3"/>
        <v/>
      </c>
      <c r="E107" s="277"/>
      <c r="F107" s="277"/>
      <c r="G107" s="419"/>
    </row>
    <row r="108" spans="1:7" ht="15" customHeight="1" x14ac:dyDescent="0.25">
      <c r="A108" s="336"/>
      <c r="B108" s="276" t="s">
        <v>854</v>
      </c>
      <c r="C108" s="545" t="s">
        <v>878</v>
      </c>
      <c r="D108" s="285">
        <f t="shared" si="3"/>
        <v>1</v>
      </c>
      <c r="E108" s="277"/>
      <c r="F108" s="277"/>
      <c r="G108" s="419"/>
    </row>
    <row r="109" spans="1:7" ht="15" customHeight="1" x14ac:dyDescent="0.25">
      <c r="A109" s="336"/>
      <c r="B109" s="276" t="s">
        <v>855</v>
      </c>
      <c r="C109" s="545" t="s">
        <v>876</v>
      </c>
      <c r="D109" s="285">
        <f t="shared" si="3"/>
        <v>1</v>
      </c>
      <c r="E109" s="277"/>
      <c r="F109" s="277"/>
      <c r="G109" s="419"/>
    </row>
    <row r="110" spans="1:7" ht="15" customHeight="1" x14ac:dyDescent="0.25">
      <c r="A110" s="336"/>
      <c r="B110" s="276" t="s">
        <v>856</v>
      </c>
      <c r="C110" s="545" t="s">
        <v>878</v>
      </c>
      <c r="D110" s="285">
        <f t="shared" si="3"/>
        <v>1</v>
      </c>
      <c r="E110" s="277"/>
      <c r="F110" s="277"/>
      <c r="G110" s="419"/>
    </row>
    <row r="111" spans="1:7" ht="15" customHeight="1" x14ac:dyDescent="0.25">
      <c r="A111" s="336"/>
      <c r="B111" s="276" t="s">
        <v>857</v>
      </c>
      <c r="C111" s="545" t="s">
        <v>876</v>
      </c>
      <c r="D111" s="285">
        <f t="shared" si="3"/>
        <v>1</v>
      </c>
      <c r="E111" s="277"/>
      <c r="F111" s="277"/>
      <c r="G111" s="419"/>
    </row>
    <row r="112" spans="1:7" ht="15" customHeight="1" x14ac:dyDescent="0.25">
      <c r="A112" s="336"/>
      <c r="B112" s="276" t="s">
        <v>858</v>
      </c>
      <c r="C112" s="545" t="s">
        <v>876</v>
      </c>
      <c r="D112" s="285">
        <f t="shared" si="3"/>
        <v>1</v>
      </c>
      <c r="E112" s="277"/>
      <c r="F112" s="277"/>
      <c r="G112" s="419"/>
    </row>
    <row r="113" spans="1:7" ht="15" customHeight="1" x14ac:dyDescent="0.25">
      <c r="A113" s="336"/>
      <c r="B113" s="276" t="s">
        <v>859</v>
      </c>
      <c r="C113" s="545" t="s">
        <v>876</v>
      </c>
      <c r="D113" s="285">
        <f t="shared" si="3"/>
        <v>1</v>
      </c>
      <c r="E113" s="277"/>
      <c r="F113" s="277"/>
      <c r="G113" s="419"/>
    </row>
    <row r="114" spans="1:7" ht="15" customHeight="1" x14ac:dyDescent="0.25">
      <c r="A114" s="336"/>
      <c r="B114" s="276" t="s">
        <v>860</v>
      </c>
      <c r="C114" s="545" t="s">
        <v>876</v>
      </c>
      <c r="D114" s="285">
        <f t="shared" si="3"/>
        <v>1</v>
      </c>
      <c r="E114" s="277"/>
      <c r="F114" s="277"/>
      <c r="G114" s="419"/>
    </row>
    <row r="115" spans="1:7" ht="15" customHeight="1" x14ac:dyDescent="0.25">
      <c r="A115" s="336"/>
      <c r="B115" s="276" t="s">
        <v>861</v>
      </c>
      <c r="C115" s="545" t="s">
        <v>876</v>
      </c>
      <c r="D115" s="285">
        <f t="shared" si="3"/>
        <v>1</v>
      </c>
      <c r="E115" s="277"/>
      <c r="F115" s="277"/>
      <c r="G115" s="419"/>
    </row>
    <row r="116" spans="1:7" ht="15" customHeight="1" x14ac:dyDescent="0.25">
      <c r="A116" s="336"/>
      <c r="B116" s="276" t="s">
        <v>862</v>
      </c>
      <c r="C116" s="545" t="s">
        <v>876</v>
      </c>
      <c r="D116" s="285">
        <f t="shared" si="3"/>
        <v>1</v>
      </c>
      <c r="E116" s="277"/>
      <c r="F116" s="277"/>
      <c r="G116" s="419"/>
    </row>
    <row r="117" spans="1:7" ht="15" customHeight="1" x14ac:dyDescent="0.25">
      <c r="A117" s="336"/>
      <c r="B117" s="276" t="s">
        <v>863</v>
      </c>
      <c r="C117" s="545" t="s">
        <v>876</v>
      </c>
      <c r="D117" s="285">
        <f t="shared" si="3"/>
        <v>1</v>
      </c>
      <c r="E117" s="277"/>
      <c r="F117" s="277"/>
      <c r="G117" s="419"/>
    </row>
    <row r="118" spans="1:7" ht="15" customHeight="1" x14ac:dyDescent="0.25">
      <c r="A118" s="336"/>
      <c r="B118" s="276" t="s">
        <v>864</v>
      </c>
      <c r="C118" s="545" t="s">
        <v>876</v>
      </c>
      <c r="D118" s="285">
        <f t="shared" si="3"/>
        <v>1</v>
      </c>
      <c r="E118" s="277"/>
      <c r="F118" s="277"/>
      <c r="G118" s="419"/>
    </row>
    <row r="119" spans="1:7" x14ac:dyDescent="0.25">
      <c r="A119" s="397"/>
      <c r="B119" s="334"/>
      <c r="C119" s="527"/>
      <c r="D119" s="527" t="str">
        <f t="shared" si="3"/>
        <v/>
      </c>
      <c r="E119" s="362"/>
      <c r="F119" s="362"/>
      <c r="G119" s="185"/>
    </row>
    <row r="120" spans="1:7" ht="15" customHeight="1" x14ac:dyDescent="0.25">
      <c r="A120" s="336">
        <v>30</v>
      </c>
      <c r="B120" s="282" t="s">
        <v>867</v>
      </c>
      <c r="C120" s="545"/>
      <c r="D120" s="285" t="str">
        <f t="shared" si="3"/>
        <v/>
      </c>
      <c r="E120" s="277"/>
      <c r="F120" s="277"/>
      <c r="G120" s="419"/>
    </row>
    <row r="121" spans="1:7" ht="15" customHeight="1" x14ac:dyDescent="0.25">
      <c r="A121" s="336"/>
      <c r="B121" s="276" t="s">
        <v>868</v>
      </c>
      <c r="C121" s="545" t="s">
        <v>876</v>
      </c>
      <c r="D121" s="285">
        <f t="shared" si="3"/>
        <v>1</v>
      </c>
      <c r="E121" s="277"/>
      <c r="F121" s="277"/>
      <c r="G121" s="419"/>
    </row>
    <row r="122" spans="1:7" ht="15" customHeight="1" x14ac:dyDescent="0.25">
      <c r="A122" s="336"/>
      <c r="B122" s="276" t="s">
        <v>869</v>
      </c>
      <c r="C122" s="545" t="s">
        <v>876</v>
      </c>
      <c r="D122" s="285">
        <f t="shared" si="3"/>
        <v>1</v>
      </c>
      <c r="E122" s="277"/>
      <c r="F122" s="277"/>
      <c r="G122" s="419"/>
    </row>
    <row r="123" spans="1:7" ht="15" customHeight="1" x14ac:dyDescent="0.25">
      <c r="A123" s="336"/>
      <c r="B123" s="276"/>
      <c r="C123" s="545"/>
      <c r="D123" s="285" t="str">
        <f t="shared" si="3"/>
        <v/>
      </c>
      <c r="E123" s="277"/>
      <c r="F123" s="277"/>
      <c r="G123" s="419"/>
    </row>
    <row r="124" spans="1:7" ht="15" customHeight="1" x14ac:dyDescent="0.25">
      <c r="A124" s="336">
        <v>31</v>
      </c>
      <c r="B124" s="282" t="s">
        <v>870</v>
      </c>
      <c r="C124" s="545"/>
      <c r="D124" s="285" t="str">
        <f t="shared" si="3"/>
        <v/>
      </c>
      <c r="E124" s="277"/>
      <c r="F124" s="277"/>
      <c r="G124" s="419"/>
    </row>
    <row r="125" spans="1:7" ht="15" customHeight="1" x14ac:dyDescent="0.25">
      <c r="A125" s="336"/>
      <c r="B125" s="276" t="s">
        <v>871</v>
      </c>
      <c r="C125" s="545" t="s">
        <v>876</v>
      </c>
      <c r="D125" s="285">
        <f t="shared" si="3"/>
        <v>1</v>
      </c>
      <c r="E125" s="277"/>
      <c r="F125" s="277"/>
      <c r="G125" s="419"/>
    </row>
    <row r="126" spans="1:7" ht="15" customHeight="1" x14ac:dyDescent="0.25">
      <c r="A126" s="336"/>
      <c r="B126" s="276" t="s">
        <v>872</v>
      </c>
      <c r="C126" s="545" t="s">
        <v>876</v>
      </c>
      <c r="D126" s="285">
        <f t="shared" si="3"/>
        <v>1</v>
      </c>
      <c r="E126" s="277"/>
      <c r="F126" s="277"/>
      <c r="G126" s="419"/>
    </row>
    <row r="127" spans="1:7" ht="15" customHeight="1" x14ac:dyDescent="0.25">
      <c r="A127" s="336"/>
      <c r="B127" s="276"/>
      <c r="C127" s="545"/>
      <c r="D127" s="285" t="str">
        <f t="shared" si="3"/>
        <v/>
      </c>
      <c r="E127" s="277"/>
      <c r="F127" s="277"/>
      <c r="G127" s="419"/>
    </row>
    <row r="128" spans="1:7" ht="15" customHeight="1" x14ac:dyDescent="0.25">
      <c r="A128" s="336">
        <v>32</v>
      </c>
      <c r="B128" s="282" t="s">
        <v>873</v>
      </c>
      <c r="C128" s="545"/>
      <c r="D128" s="285" t="str">
        <f t="shared" si="3"/>
        <v/>
      </c>
      <c r="E128" s="277"/>
      <c r="F128" s="277"/>
      <c r="G128" s="419"/>
    </row>
    <row r="129" spans="1:7" ht="15" customHeight="1" x14ac:dyDescent="0.25">
      <c r="A129" s="336"/>
      <c r="B129" s="276" t="s">
        <v>874</v>
      </c>
      <c r="C129" s="545" t="s">
        <v>876</v>
      </c>
      <c r="D129" s="285">
        <f t="shared" si="3"/>
        <v>1</v>
      </c>
      <c r="E129" s="277"/>
      <c r="F129" s="277"/>
      <c r="G129" s="419"/>
    </row>
    <row r="130" spans="1:7" s="143" customFormat="1" ht="15" customHeight="1" x14ac:dyDescent="0.25">
      <c r="A130" s="336"/>
      <c r="B130" s="276"/>
      <c r="C130" s="545"/>
      <c r="D130" s="285" t="str">
        <f t="shared" si="3"/>
        <v/>
      </c>
      <c r="E130" s="277"/>
      <c r="F130" s="277"/>
      <c r="G130" s="419"/>
    </row>
    <row r="131" spans="1:7" ht="12" customHeight="1" x14ac:dyDescent="0.25">
      <c r="A131" s="103" t="s">
        <v>736</v>
      </c>
      <c r="B131" s="11" t="s">
        <v>737</v>
      </c>
      <c r="C131" s="523"/>
      <c r="D131" s="523" t="str">
        <f t="shared" si="3"/>
        <v/>
      </c>
      <c r="E131" s="11"/>
      <c r="F131" s="11"/>
      <c r="G131" s="11"/>
    </row>
    <row r="132" spans="1:7" x14ac:dyDescent="0.25">
      <c r="A132" s="374"/>
      <c r="B132" s="420"/>
      <c r="C132" s="548"/>
      <c r="D132" s="548" t="str">
        <f t="shared" si="3"/>
        <v/>
      </c>
      <c r="E132" s="420"/>
      <c r="F132" s="420"/>
      <c r="G132" s="420"/>
    </row>
    <row r="133" spans="1:7" x14ac:dyDescent="0.25">
      <c r="A133" s="378">
        <v>1</v>
      </c>
      <c r="B133" s="414" t="s">
        <v>738</v>
      </c>
      <c r="C133" s="542" t="s">
        <v>815</v>
      </c>
      <c r="D133" s="527">
        <f t="shared" si="3"/>
        <v>1</v>
      </c>
      <c r="E133" s="334"/>
      <c r="F133" s="334"/>
      <c r="G133" s="334"/>
    </row>
    <row r="134" spans="1:7" x14ac:dyDescent="0.25">
      <c r="A134" s="374"/>
      <c r="B134" s="420"/>
      <c r="C134" s="548"/>
      <c r="D134" s="548" t="str">
        <f t="shared" si="3"/>
        <v/>
      </c>
      <c r="E134" s="420"/>
      <c r="F134" s="420"/>
      <c r="G134" s="420"/>
    </row>
    <row r="135" spans="1:7" x14ac:dyDescent="0.25">
      <c r="A135" s="378">
        <v>2</v>
      </c>
      <c r="B135" s="414" t="s">
        <v>739</v>
      </c>
      <c r="C135" s="542" t="s">
        <v>815</v>
      </c>
      <c r="D135" s="527">
        <f t="shared" si="3"/>
        <v>1</v>
      </c>
      <c r="E135" s="334"/>
      <c r="F135" s="334"/>
      <c r="G135" s="334"/>
    </row>
    <row r="136" spans="1:7" ht="13.25" customHeight="1" x14ac:dyDescent="0.25">
      <c r="A136" s="374"/>
      <c r="B136" s="420"/>
      <c r="C136" s="548"/>
      <c r="D136" s="548" t="str">
        <f t="shared" si="3"/>
        <v/>
      </c>
      <c r="E136" s="420"/>
      <c r="F136" s="420"/>
      <c r="G136" s="420"/>
    </row>
    <row r="137" spans="1:7" x14ac:dyDescent="0.25">
      <c r="A137" s="378">
        <v>2</v>
      </c>
      <c r="B137" s="276" t="s">
        <v>814</v>
      </c>
      <c r="C137" s="527" t="s">
        <v>1688</v>
      </c>
      <c r="D137" s="527">
        <f t="shared" si="3"/>
        <v>1</v>
      </c>
      <c r="E137" s="334"/>
      <c r="F137" s="334"/>
      <c r="G137" s="334"/>
    </row>
    <row r="138" spans="1:7" x14ac:dyDescent="0.25">
      <c r="A138" s="374"/>
      <c r="B138" s="420"/>
      <c r="C138" s="548"/>
      <c r="D138" s="548" t="str">
        <f t="shared" si="3"/>
        <v/>
      </c>
      <c r="E138" s="420"/>
      <c r="F138" s="420"/>
      <c r="G138" s="420"/>
    </row>
    <row r="139" spans="1:7" ht="12" customHeight="1" x14ac:dyDescent="0.25">
      <c r="A139" s="103" t="s">
        <v>740</v>
      </c>
      <c r="B139" s="11" t="s">
        <v>741</v>
      </c>
      <c r="C139" s="523"/>
      <c r="D139" s="523" t="str">
        <f t="shared" si="3"/>
        <v/>
      </c>
      <c r="E139" s="11"/>
      <c r="F139" s="11"/>
      <c r="G139" s="11"/>
    </row>
    <row r="140" spans="1:7" x14ac:dyDescent="0.25">
      <c r="A140" s="374"/>
      <c r="B140" s="420"/>
      <c r="C140" s="548"/>
      <c r="D140" s="548" t="str">
        <f t="shared" si="3"/>
        <v/>
      </c>
      <c r="E140" s="420"/>
      <c r="F140" s="420"/>
      <c r="G140" s="420"/>
    </row>
    <row r="141" spans="1:7" ht="23" x14ac:dyDescent="0.25">
      <c r="A141" s="374">
        <v>1</v>
      </c>
      <c r="B141" s="375" t="s">
        <v>742</v>
      </c>
      <c r="C141" s="411" t="s">
        <v>1695</v>
      </c>
      <c r="D141" s="559">
        <f t="shared" si="3"/>
        <v>1</v>
      </c>
      <c r="E141" s="338"/>
      <c r="F141" s="338"/>
      <c r="G141" s="338"/>
    </row>
    <row r="142" spans="1:7" x14ac:dyDescent="0.25">
      <c r="A142" s="374"/>
      <c r="B142" s="420"/>
      <c r="C142" s="548"/>
      <c r="D142" s="548" t="str">
        <f t="shared" si="3"/>
        <v/>
      </c>
      <c r="E142" s="420"/>
      <c r="F142" s="420"/>
      <c r="G142" s="420"/>
    </row>
    <row r="143" spans="1:7" ht="13.5" x14ac:dyDescent="0.25">
      <c r="A143" s="374">
        <v>2</v>
      </c>
      <c r="B143" s="375" t="s">
        <v>743</v>
      </c>
      <c r="C143" s="411" t="s">
        <v>1695</v>
      </c>
      <c r="D143" s="559">
        <f t="shared" si="3"/>
        <v>1</v>
      </c>
      <c r="E143" s="338"/>
      <c r="F143" s="338"/>
      <c r="G143" s="338"/>
    </row>
    <row r="144" spans="1:7" x14ac:dyDescent="0.25">
      <c r="A144" s="374"/>
      <c r="B144" s="375"/>
      <c r="C144" s="411"/>
      <c r="D144" s="559" t="str">
        <f t="shared" si="3"/>
        <v/>
      </c>
      <c r="E144" s="338"/>
      <c r="F144" s="338"/>
      <c r="G144" s="338"/>
    </row>
    <row r="145" spans="1:7" ht="12" customHeight="1" x14ac:dyDescent="0.25">
      <c r="A145" s="103" t="s">
        <v>744</v>
      </c>
      <c r="B145" s="11" t="s">
        <v>745</v>
      </c>
      <c r="C145" s="523"/>
      <c r="D145" s="523" t="str">
        <f t="shared" si="3"/>
        <v/>
      </c>
      <c r="E145" s="11"/>
      <c r="F145" s="11"/>
      <c r="G145" s="11"/>
    </row>
    <row r="146" spans="1:7" x14ac:dyDescent="0.25">
      <c r="A146" s="374"/>
      <c r="B146" s="412"/>
      <c r="C146" s="527"/>
      <c r="D146" s="527" t="str">
        <f t="shared" si="3"/>
        <v/>
      </c>
      <c r="E146" s="334"/>
      <c r="F146" s="334"/>
      <c r="G146" s="334"/>
    </row>
    <row r="147" spans="1:7" ht="13.25" customHeight="1" x14ac:dyDescent="0.25">
      <c r="A147" s="374">
        <v>1</v>
      </c>
      <c r="B147" s="375" t="s">
        <v>746</v>
      </c>
      <c r="C147" s="411" t="s">
        <v>1695</v>
      </c>
      <c r="D147" s="559">
        <f t="shared" si="3"/>
        <v>1</v>
      </c>
      <c r="E147" s="338"/>
      <c r="F147" s="338"/>
      <c r="G147" s="338"/>
    </row>
    <row r="148" spans="1:7" x14ac:dyDescent="0.25">
      <c r="A148" s="374"/>
      <c r="B148" s="420"/>
      <c r="C148" s="548"/>
      <c r="D148" s="548" t="str">
        <f t="shared" si="3"/>
        <v/>
      </c>
      <c r="E148" s="420"/>
      <c r="F148" s="420"/>
      <c r="G148" s="420"/>
    </row>
    <row r="149" spans="1:7" ht="14.25" customHeight="1" x14ac:dyDescent="0.25">
      <c r="A149" s="374">
        <v>2</v>
      </c>
      <c r="B149" s="375" t="s">
        <v>747</v>
      </c>
      <c r="C149" s="549" t="s">
        <v>1695</v>
      </c>
      <c r="D149" s="559">
        <f t="shared" si="3"/>
        <v>1</v>
      </c>
      <c r="E149" s="338"/>
      <c r="F149" s="338"/>
      <c r="G149" s="338"/>
    </row>
    <row r="150" spans="1:7" ht="14.25" customHeight="1" x14ac:dyDescent="0.25">
      <c r="A150" s="336"/>
      <c r="B150" s="337"/>
      <c r="C150" s="550"/>
      <c r="D150" s="559" t="str">
        <f t="shared" ref="D150:D154" si="4">IF(C150="","",1)</f>
        <v/>
      </c>
      <c r="E150" s="338"/>
      <c r="F150" s="338"/>
      <c r="G150" s="338"/>
    </row>
    <row r="151" spans="1:7" ht="14.25" customHeight="1" x14ac:dyDescent="0.25">
      <c r="A151" s="336"/>
      <c r="B151" s="337"/>
      <c r="C151" s="550"/>
      <c r="D151" s="559" t="str">
        <f t="shared" si="4"/>
        <v/>
      </c>
      <c r="E151" s="338"/>
      <c r="F151" s="338"/>
      <c r="G151" s="338"/>
    </row>
    <row r="152" spans="1:7" ht="14.25" customHeight="1" x14ac:dyDescent="0.25">
      <c r="A152" s="336"/>
      <c r="B152" s="337"/>
      <c r="C152" s="550"/>
      <c r="D152" s="559" t="str">
        <f t="shared" si="4"/>
        <v/>
      </c>
      <c r="E152" s="338"/>
      <c r="F152" s="338"/>
      <c r="G152" s="338"/>
    </row>
    <row r="153" spans="1:7" ht="14.25" customHeight="1" x14ac:dyDescent="0.25">
      <c r="A153" s="336"/>
      <c r="B153" s="337"/>
      <c r="C153" s="550"/>
      <c r="D153" s="559" t="str">
        <f t="shared" si="4"/>
        <v/>
      </c>
      <c r="E153" s="338"/>
      <c r="F153" s="338"/>
      <c r="G153" s="338"/>
    </row>
    <row r="154" spans="1:7" ht="14.25" customHeight="1" x14ac:dyDescent="0.25">
      <c r="A154" s="336"/>
      <c r="B154" s="337"/>
      <c r="C154" s="550"/>
      <c r="D154" s="559" t="str">
        <f t="shared" si="4"/>
        <v/>
      </c>
      <c r="E154" s="338"/>
      <c r="F154" s="338"/>
      <c r="G154" s="338"/>
    </row>
    <row r="155" spans="1:7" x14ac:dyDescent="0.25">
      <c r="A155" s="644" t="s">
        <v>1090</v>
      </c>
      <c r="B155" s="645"/>
      <c r="C155" s="646"/>
      <c r="D155" s="523"/>
      <c r="E155" s="224" t="str">
        <f>IF(SUM(E$7:E149)=0,"",SUM(E85:E149))</f>
        <v/>
      </c>
      <c r="F155" s="224" t="str">
        <f>IF(SUM(F$7:F149)=0,"",SUM(F85:F149))</f>
        <v/>
      </c>
      <c r="G155" s="224" t="str">
        <f>IF(SUM(G$7:G149)=0,"",SUM(G85:G149))</f>
        <v/>
      </c>
    </row>
    <row r="156" spans="1:7" s="148" customFormat="1" ht="9.75" customHeight="1" x14ac:dyDescent="0.25">
      <c r="A156" s="134"/>
      <c r="B156" s="132"/>
      <c r="C156" s="520"/>
      <c r="D156" s="520"/>
      <c r="E156" s="325"/>
      <c r="F156" s="325"/>
      <c r="G156" s="326"/>
    </row>
    <row r="157" spans="1:7" s="143" customFormat="1" ht="20.25" customHeight="1" x14ac:dyDescent="0.3">
      <c r="A157" s="636" t="s">
        <v>812</v>
      </c>
      <c r="B157" s="637"/>
      <c r="C157" s="637"/>
      <c r="D157" s="637"/>
      <c r="E157" s="637"/>
      <c r="F157" s="637"/>
      <c r="G157" s="638"/>
    </row>
    <row r="158" spans="1:7" s="148" customFormat="1" x14ac:dyDescent="0.3">
      <c r="A158" s="177"/>
      <c r="B158" s="178"/>
      <c r="C158" s="524"/>
      <c r="D158" s="524"/>
      <c r="E158" s="178"/>
      <c r="F158" s="178"/>
      <c r="G158" s="344"/>
    </row>
    <row r="159" spans="1:7" s="148" customFormat="1" ht="29.25" customHeight="1" x14ac:dyDescent="0.3">
      <c r="A159" s="13" t="s">
        <v>0</v>
      </c>
      <c r="B159" s="109" t="s">
        <v>1</v>
      </c>
      <c r="C159" s="113" t="s">
        <v>2</v>
      </c>
      <c r="D159" s="113" t="s">
        <v>1853</v>
      </c>
      <c r="E159" s="13" t="s">
        <v>4</v>
      </c>
      <c r="F159" s="13" t="s">
        <v>4</v>
      </c>
      <c r="G159" s="13" t="s">
        <v>4</v>
      </c>
    </row>
    <row r="160" spans="1:7" s="148" customFormat="1" ht="40.4" customHeight="1" x14ac:dyDescent="0.3">
      <c r="A160" s="641"/>
      <c r="B160" s="642"/>
      <c r="C160" s="642"/>
      <c r="D160" s="643"/>
      <c r="E160" s="23" t="s">
        <v>1145</v>
      </c>
      <c r="F160" s="6" t="s">
        <v>1146</v>
      </c>
      <c r="G160" s="24" t="s">
        <v>1147</v>
      </c>
    </row>
    <row r="161" spans="1:7" s="148" customFormat="1" ht="15.9" customHeight="1" x14ac:dyDescent="0.25">
      <c r="A161" s="137"/>
      <c r="B161" s="138"/>
      <c r="C161" s="525"/>
      <c r="D161" s="525"/>
      <c r="E161" s="331"/>
      <c r="F161" s="331"/>
      <c r="G161" s="332"/>
    </row>
    <row r="162" spans="1:7" ht="18" customHeight="1" x14ac:dyDescent="0.25">
      <c r="A162" s="647" t="s">
        <v>1452</v>
      </c>
      <c r="B162" s="648"/>
      <c r="C162" s="649"/>
      <c r="D162" s="526"/>
      <c r="E162" s="221" t="str">
        <f>IF(E155=0,"",E155)</f>
        <v/>
      </c>
      <c r="F162" s="221" t="str">
        <f t="shared" ref="F162:G162" si="5">IF(F155=0,"",F155)</f>
        <v/>
      </c>
      <c r="G162" s="221" t="str">
        <f t="shared" si="5"/>
        <v/>
      </c>
    </row>
    <row r="163" spans="1:7" s="143" customFormat="1" ht="15" customHeight="1" x14ac:dyDescent="0.3">
      <c r="A163" s="336"/>
      <c r="B163" s="276"/>
      <c r="C163" s="546"/>
      <c r="D163" s="283" t="str">
        <f t="shared" ref="D163:D219" si="6">IF(C163="","",1)</f>
        <v/>
      </c>
      <c r="E163" s="277"/>
      <c r="F163" s="277"/>
      <c r="G163" s="419"/>
    </row>
    <row r="164" spans="1:7" ht="12" customHeight="1" x14ac:dyDescent="0.25">
      <c r="A164" s="103" t="s">
        <v>744</v>
      </c>
      <c r="B164" s="11" t="s">
        <v>939</v>
      </c>
      <c r="C164" s="523"/>
      <c r="D164" s="523" t="str">
        <f t="shared" si="6"/>
        <v/>
      </c>
      <c r="E164" s="11"/>
      <c r="F164" s="11"/>
      <c r="G164" s="11"/>
    </row>
    <row r="165" spans="1:7" ht="14" customHeight="1" x14ac:dyDescent="0.25">
      <c r="A165" s="374"/>
      <c r="B165" s="420"/>
      <c r="C165" s="548"/>
      <c r="D165" s="548" t="str">
        <f t="shared" si="6"/>
        <v/>
      </c>
      <c r="E165" s="420"/>
      <c r="F165" s="420"/>
      <c r="G165" s="420"/>
    </row>
    <row r="166" spans="1:7" x14ac:dyDescent="0.25">
      <c r="A166" s="374"/>
      <c r="B166" s="375" t="s">
        <v>920</v>
      </c>
      <c r="C166" s="411"/>
      <c r="D166" s="559" t="str">
        <f t="shared" si="6"/>
        <v/>
      </c>
      <c r="E166" s="338"/>
      <c r="F166" s="338"/>
      <c r="G166" s="338"/>
    </row>
    <row r="167" spans="1:7" x14ac:dyDescent="0.25">
      <c r="A167" s="374"/>
      <c r="B167" s="375" t="s">
        <v>921</v>
      </c>
      <c r="C167" s="411"/>
      <c r="D167" s="559" t="str">
        <f t="shared" si="6"/>
        <v/>
      </c>
      <c r="E167" s="338"/>
      <c r="F167" s="338"/>
      <c r="G167" s="338"/>
    </row>
    <row r="168" spans="1:7" x14ac:dyDescent="0.25">
      <c r="A168" s="374"/>
      <c r="B168" s="375"/>
      <c r="C168" s="411"/>
      <c r="D168" s="559" t="str">
        <f t="shared" si="6"/>
        <v/>
      </c>
      <c r="E168" s="338"/>
      <c r="F168" s="338"/>
      <c r="G168" s="338"/>
    </row>
    <row r="169" spans="1:7" x14ac:dyDescent="0.25">
      <c r="A169" s="374"/>
      <c r="B169" s="375" t="s">
        <v>938</v>
      </c>
      <c r="C169" s="411"/>
      <c r="D169" s="559" t="str">
        <f t="shared" si="6"/>
        <v/>
      </c>
      <c r="E169" s="338"/>
      <c r="F169" s="338"/>
      <c r="G169" s="338"/>
    </row>
    <row r="170" spans="1:7" x14ac:dyDescent="0.25">
      <c r="A170" s="374"/>
      <c r="B170" s="375" t="s">
        <v>922</v>
      </c>
      <c r="C170" s="411"/>
      <c r="D170" s="559" t="str">
        <f t="shared" si="6"/>
        <v/>
      </c>
      <c r="E170" s="338"/>
      <c r="F170" s="338"/>
      <c r="G170" s="338"/>
    </row>
    <row r="171" spans="1:7" x14ac:dyDescent="0.25">
      <c r="A171" s="374"/>
      <c r="B171" s="375" t="s">
        <v>923</v>
      </c>
      <c r="C171" s="411"/>
      <c r="D171" s="559" t="str">
        <f t="shared" si="6"/>
        <v/>
      </c>
      <c r="E171" s="338"/>
      <c r="F171" s="338"/>
      <c r="G171" s="338"/>
    </row>
    <row r="172" spans="1:7" x14ac:dyDescent="0.25">
      <c r="A172" s="374"/>
      <c r="B172" s="375" t="s">
        <v>924</v>
      </c>
      <c r="C172" s="411"/>
      <c r="D172" s="559" t="str">
        <f t="shared" si="6"/>
        <v/>
      </c>
      <c r="E172" s="338"/>
      <c r="F172" s="338"/>
      <c r="G172" s="338"/>
    </row>
    <row r="173" spans="1:7" x14ac:dyDescent="0.25">
      <c r="A173" s="374"/>
      <c r="B173" s="375" t="s">
        <v>925</v>
      </c>
      <c r="C173" s="411"/>
      <c r="D173" s="559" t="str">
        <f t="shared" si="6"/>
        <v/>
      </c>
      <c r="E173" s="338"/>
      <c r="F173" s="338"/>
      <c r="G173" s="338"/>
    </row>
    <row r="174" spans="1:7" x14ac:dyDescent="0.25">
      <c r="A174" s="374"/>
      <c r="B174" s="375" t="s">
        <v>926</v>
      </c>
      <c r="C174" s="411"/>
      <c r="D174" s="559" t="str">
        <f t="shared" si="6"/>
        <v/>
      </c>
      <c r="E174" s="338"/>
      <c r="F174" s="338"/>
      <c r="G174" s="338"/>
    </row>
    <row r="175" spans="1:7" x14ac:dyDescent="0.25">
      <c r="A175" s="374"/>
      <c r="B175" s="375"/>
      <c r="C175" s="411"/>
      <c r="D175" s="559" t="str">
        <f t="shared" si="6"/>
        <v/>
      </c>
      <c r="E175" s="338"/>
      <c r="F175" s="338"/>
      <c r="G175" s="338"/>
    </row>
    <row r="176" spans="1:7" ht="23" x14ac:dyDescent="0.25">
      <c r="A176" s="374"/>
      <c r="B176" s="375" t="s">
        <v>927</v>
      </c>
      <c r="C176" s="411"/>
      <c r="D176" s="559" t="str">
        <f t="shared" si="6"/>
        <v/>
      </c>
      <c r="E176" s="338"/>
      <c r="F176" s="338"/>
      <c r="G176" s="338"/>
    </row>
    <row r="177" spans="1:7" x14ac:dyDescent="0.25">
      <c r="A177" s="374"/>
      <c r="B177" s="375"/>
      <c r="C177" s="411"/>
      <c r="D177" s="559" t="str">
        <f t="shared" si="6"/>
        <v/>
      </c>
      <c r="E177" s="338"/>
      <c r="F177" s="338"/>
      <c r="G177" s="338"/>
    </row>
    <row r="178" spans="1:7" x14ac:dyDescent="0.25">
      <c r="A178" s="374"/>
      <c r="B178" s="375" t="s">
        <v>928</v>
      </c>
      <c r="C178" s="411"/>
      <c r="D178" s="559" t="str">
        <f t="shared" si="6"/>
        <v/>
      </c>
      <c r="E178" s="338"/>
      <c r="F178" s="338"/>
      <c r="G178" s="338"/>
    </row>
    <row r="179" spans="1:7" ht="46" x14ac:dyDescent="0.25">
      <c r="A179" s="374"/>
      <c r="B179" s="375" t="s">
        <v>929</v>
      </c>
      <c r="C179" s="411"/>
      <c r="D179" s="559" t="str">
        <f t="shared" si="6"/>
        <v/>
      </c>
      <c r="E179" s="338"/>
      <c r="F179" s="338"/>
      <c r="G179" s="338"/>
    </row>
    <row r="180" spans="1:7" x14ac:dyDescent="0.25">
      <c r="A180" s="374"/>
      <c r="B180" s="375"/>
      <c r="C180" s="411"/>
      <c r="D180" s="559" t="str">
        <f t="shared" si="6"/>
        <v/>
      </c>
      <c r="E180" s="338"/>
      <c r="F180" s="338"/>
      <c r="G180" s="338"/>
    </row>
    <row r="181" spans="1:7" x14ac:dyDescent="0.25">
      <c r="A181" s="374"/>
      <c r="B181" s="421" t="s">
        <v>813</v>
      </c>
      <c r="C181" s="411"/>
      <c r="D181" s="559" t="str">
        <f t="shared" si="6"/>
        <v/>
      </c>
      <c r="E181" s="338"/>
      <c r="F181" s="338"/>
      <c r="G181" s="338"/>
    </row>
    <row r="182" spans="1:7" ht="23" x14ac:dyDescent="0.25">
      <c r="A182" s="374">
        <v>1</v>
      </c>
      <c r="B182" s="375" t="s">
        <v>930</v>
      </c>
      <c r="C182" s="411" t="s">
        <v>876</v>
      </c>
      <c r="D182" s="559">
        <f t="shared" si="6"/>
        <v>1</v>
      </c>
      <c r="E182" s="338"/>
      <c r="F182" s="338"/>
      <c r="G182" s="338"/>
    </row>
    <row r="183" spans="1:7" ht="23" x14ac:dyDescent="0.25">
      <c r="A183" s="374">
        <v>2</v>
      </c>
      <c r="B183" s="375" t="s">
        <v>931</v>
      </c>
      <c r="C183" s="411" t="s">
        <v>876</v>
      </c>
      <c r="D183" s="559">
        <f t="shared" si="6"/>
        <v>1</v>
      </c>
      <c r="E183" s="338"/>
      <c r="F183" s="338"/>
      <c r="G183" s="338"/>
    </row>
    <row r="184" spans="1:7" x14ac:dyDescent="0.25">
      <c r="A184" s="374">
        <v>3</v>
      </c>
      <c r="B184" s="375" t="s">
        <v>936</v>
      </c>
      <c r="C184" s="411" t="s">
        <v>876</v>
      </c>
      <c r="D184" s="559">
        <f t="shared" si="6"/>
        <v>1</v>
      </c>
      <c r="E184" s="338"/>
      <c r="F184" s="338"/>
      <c r="G184" s="338"/>
    </row>
    <row r="185" spans="1:7" x14ac:dyDescent="0.25">
      <c r="A185" s="374">
        <v>4</v>
      </c>
      <c r="B185" s="375" t="s">
        <v>937</v>
      </c>
      <c r="C185" s="411" t="s">
        <v>878</v>
      </c>
      <c r="D185" s="559">
        <f t="shared" si="6"/>
        <v>1</v>
      </c>
      <c r="E185" s="338"/>
      <c r="F185" s="338"/>
      <c r="G185" s="338"/>
    </row>
    <row r="186" spans="1:7" x14ac:dyDescent="0.25">
      <c r="A186" s="374">
        <v>5</v>
      </c>
      <c r="B186" s="375" t="s">
        <v>932</v>
      </c>
      <c r="C186" s="411" t="s">
        <v>878</v>
      </c>
      <c r="D186" s="559">
        <f t="shared" si="6"/>
        <v>1</v>
      </c>
      <c r="E186" s="338"/>
      <c r="F186" s="338"/>
      <c r="G186" s="338"/>
    </row>
    <row r="187" spans="1:7" ht="57.5" x14ac:dyDescent="0.25">
      <c r="A187" s="374">
        <v>6</v>
      </c>
      <c r="B187" s="375" t="s">
        <v>933</v>
      </c>
      <c r="C187" s="549" t="s">
        <v>1855</v>
      </c>
      <c r="D187" s="559">
        <f t="shared" si="6"/>
        <v>1</v>
      </c>
      <c r="E187" s="338"/>
      <c r="F187" s="338"/>
      <c r="G187" s="338"/>
    </row>
    <row r="188" spans="1:7" x14ac:dyDescent="0.25">
      <c r="A188" s="374"/>
      <c r="B188" s="375"/>
      <c r="C188" s="411"/>
      <c r="D188" s="559" t="str">
        <f t="shared" si="6"/>
        <v/>
      </c>
      <c r="E188" s="338"/>
      <c r="F188" s="338"/>
      <c r="G188" s="338"/>
    </row>
    <row r="189" spans="1:7" x14ac:dyDescent="0.25">
      <c r="A189" s="374"/>
      <c r="B189" s="421" t="s">
        <v>934</v>
      </c>
      <c r="C189" s="411"/>
      <c r="D189" s="559" t="str">
        <f t="shared" si="6"/>
        <v/>
      </c>
      <c r="E189" s="338"/>
      <c r="F189" s="338"/>
      <c r="G189" s="338"/>
    </row>
    <row r="190" spans="1:7" ht="23" x14ac:dyDescent="0.25">
      <c r="A190" s="374"/>
      <c r="B190" s="375" t="s">
        <v>935</v>
      </c>
      <c r="C190" s="411"/>
      <c r="D190" s="559" t="str">
        <f t="shared" si="6"/>
        <v/>
      </c>
      <c r="E190" s="338"/>
      <c r="F190" s="338"/>
      <c r="G190" s="338"/>
    </row>
    <row r="191" spans="1:7" x14ac:dyDescent="0.25">
      <c r="A191" s="374"/>
      <c r="B191" s="420"/>
      <c r="C191" s="548"/>
      <c r="D191" s="548" t="str">
        <f t="shared" si="6"/>
        <v/>
      </c>
      <c r="E191" s="420"/>
      <c r="F191" s="420"/>
      <c r="G191" s="420"/>
    </row>
    <row r="192" spans="1:7" x14ac:dyDescent="0.25">
      <c r="A192" s="374"/>
      <c r="B192" s="420"/>
      <c r="C192" s="548"/>
      <c r="D192" s="548" t="str">
        <f t="shared" si="6"/>
        <v/>
      </c>
      <c r="E192" s="420"/>
      <c r="F192" s="420"/>
      <c r="G192" s="420"/>
    </row>
    <row r="193" spans="1:7" x14ac:dyDescent="0.25">
      <c r="A193" s="103" t="s">
        <v>748</v>
      </c>
      <c r="B193" s="11" t="s">
        <v>749</v>
      </c>
      <c r="C193" s="523"/>
      <c r="D193" s="523" t="str">
        <f t="shared" si="6"/>
        <v/>
      </c>
      <c r="E193" s="11"/>
      <c r="F193" s="11"/>
      <c r="G193" s="11"/>
    </row>
    <row r="194" spans="1:7" x14ac:dyDescent="0.25">
      <c r="A194" s="378"/>
      <c r="B194" s="422"/>
      <c r="C194" s="527"/>
      <c r="D194" s="527" t="str">
        <f t="shared" si="6"/>
        <v/>
      </c>
      <c r="E194" s="334"/>
      <c r="F194" s="334"/>
      <c r="G194" s="334"/>
    </row>
    <row r="195" spans="1:7" ht="13.5" x14ac:dyDescent="0.25">
      <c r="A195" s="378">
        <v>1</v>
      </c>
      <c r="B195" s="423" t="s">
        <v>750</v>
      </c>
      <c r="C195" s="411" t="s">
        <v>1695</v>
      </c>
      <c r="D195" s="411">
        <f t="shared" si="6"/>
        <v>1</v>
      </c>
      <c r="E195" s="338"/>
      <c r="F195" s="338"/>
      <c r="G195" s="338"/>
    </row>
    <row r="196" spans="1:7" x14ac:dyDescent="0.25">
      <c r="A196" s="378"/>
      <c r="B196" s="424"/>
      <c r="C196" s="527"/>
      <c r="D196" s="527" t="str">
        <f t="shared" si="6"/>
        <v/>
      </c>
      <c r="E196" s="334"/>
      <c r="F196" s="334"/>
      <c r="G196" s="334"/>
    </row>
    <row r="197" spans="1:7" x14ac:dyDescent="0.25">
      <c r="A197" s="378">
        <v>2</v>
      </c>
      <c r="B197" s="423" t="s">
        <v>751</v>
      </c>
      <c r="C197" s="411" t="s">
        <v>752</v>
      </c>
      <c r="D197" s="527">
        <f t="shared" si="6"/>
        <v>1</v>
      </c>
      <c r="E197" s="334"/>
      <c r="F197" s="334"/>
      <c r="G197" s="334"/>
    </row>
    <row r="198" spans="1:7" x14ac:dyDescent="0.25">
      <c r="A198" s="378"/>
      <c r="B198" s="424"/>
      <c r="C198" s="527"/>
      <c r="D198" s="527" t="str">
        <f t="shared" si="6"/>
        <v/>
      </c>
      <c r="E198" s="334"/>
      <c r="F198" s="334"/>
      <c r="G198" s="334"/>
    </row>
    <row r="199" spans="1:7" x14ac:dyDescent="0.25">
      <c r="A199" s="378">
        <v>3</v>
      </c>
      <c r="B199" s="423" t="s">
        <v>753</v>
      </c>
      <c r="C199" s="411" t="s">
        <v>752</v>
      </c>
      <c r="D199" s="527">
        <f t="shared" si="6"/>
        <v>1</v>
      </c>
      <c r="E199" s="334"/>
      <c r="F199" s="334"/>
      <c r="G199" s="334"/>
    </row>
    <row r="200" spans="1:7" x14ac:dyDescent="0.25">
      <c r="A200" s="378"/>
      <c r="B200" s="424"/>
      <c r="C200" s="527"/>
      <c r="D200" s="527" t="str">
        <f t="shared" si="6"/>
        <v/>
      </c>
      <c r="E200" s="334"/>
      <c r="F200" s="334"/>
      <c r="G200" s="334"/>
    </row>
    <row r="201" spans="1:7" x14ac:dyDescent="0.25">
      <c r="A201" s="103" t="s">
        <v>754</v>
      </c>
      <c r="B201" s="11" t="s">
        <v>755</v>
      </c>
      <c r="C201" s="523"/>
      <c r="D201" s="523" t="str">
        <f t="shared" si="6"/>
        <v/>
      </c>
      <c r="E201" s="11"/>
      <c r="F201" s="11"/>
      <c r="G201" s="11"/>
    </row>
    <row r="202" spans="1:7" x14ac:dyDescent="0.25">
      <c r="A202" s="374"/>
      <c r="B202" s="424"/>
      <c r="C202" s="527"/>
      <c r="D202" s="527" t="str">
        <f t="shared" si="6"/>
        <v/>
      </c>
      <c r="E202" s="335"/>
      <c r="F202" s="335"/>
      <c r="G202" s="335"/>
    </row>
    <row r="203" spans="1:7" ht="12.65" customHeight="1" x14ac:dyDescent="0.25">
      <c r="A203" s="374">
        <v>1</v>
      </c>
      <c r="B203" s="423" t="s">
        <v>756</v>
      </c>
      <c r="C203" s="549" t="s">
        <v>942</v>
      </c>
      <c r="D203" s="411">
        <f t="shared" si="6"/>
        <v>1</v>
      </c>
      <c r="E203" s="425"/>
      <c r="F203" s="425"/>
      <c r="G203" s="425"/>
    </row>
    <row r="204" spans="1:7" x14ac:dyDescent="0.25">
      <c r="A204" s="378"/>
      <c r="B204" s="412"/>
      <c r="C204" s="527"/>
      <c r="D204" s="527" t="str">
        <f t="shared" si="6"/>
        <v/>
      </c>
      <c r="E204" s="334"/>
      <c r="F204" s="334"/>
      <c r="G204" s="334"/>
    </row>
    <row r="205" spans="1:7" x14ac:dyDescent="0.25">
      <c r="A205" s="103" t="s">
        <v>757</v>
      </c>
      <c r="B205" s="11" t="s">
        <v>758</v>
      </c>
      <c r="C205" s="523"/>
      <c r="D205" s="523" t="str">
        <f t="shared" si="6"/>
        <v/>
      </c>
      <c r="E205" s="11"/>
      <c r="F205" s="11"/>
      <c r="G205" s="11"/>
    </row>
    <row r="206" spans="1:7" x14ac:dyDescent="0.25">
      <c r="A206" s="378"/>
      <c r="B206" s="424"/>
      <c r="C206" s="527"/>
      <c r="D206" s="527" t="str">
        <f t="shared" si="6"/>
        <v/>
      </c>
      <c r="E206" s="335"/>
      <c r="F206" s="335"/>
      <c r="G206" s="335"/>
    </row>
    <row r="207" spans="1:7" x14ac:dyDescent="0.25">
      <c r="A207" s="378">
        <v>1</v>
      </c>
      <c r="B207" s="423" t="s">
        <v>759</v>
      </c>
      <c r="C207" s="549" t="s">
        <v>942</v>
      </c>
      <c r="D207" s="527">
        <f t="shared" si="6"/>
        <v>1</v>
      </c>
      <c r="E207" s="335"/>
      <c r="F207" s="335"/>
      <c r="G207" s="335"/>
    </row>
    <row r="208" spans="1:7" x14ac:dyDescent="0.25">
      <c r="A208" s="378"/>
      <c r="B208" s="424"/>
      <c r="C208" s="527"/>
      <c r="D208" s="527" t="str">
        <f t="shared" si="6"/>
        <v/>
      </c>
      <c r="E208" s="335"/>
      <c r="F208" s="335"/>
      <c r="G208" s="335"/>
    </row>
    <row r="209" spans="1:7" x14ac:dyDescent="0.25">
      <c r="A209" s="378">
        <v>2</v>
      </c>
      <c r="B209" s="423" t="s">
        <v>760</v>
      </c>
      <c r="C209" s="549" t="s">
        <v>942</v>
      </c>
      <c r="D209" s="527">
        <f t="shared" si="6"/>
        <v>1</v>
      </c>
      <c r="E209" s="335"/>
      <c r="F209" s="335"/>
      <c r="G209" s="335"/>
    </row>
    <row r="210" spans="1:7" x14ac:dyDescent="0.25">
      <c r="A210" s="378"/>
      <c r="B210" s="424"/>
      <c r="C210" s="527"/>
      <c r="D210" s="527" t="str">
        <f t="shared" si="6"/>
        <v/>
      </c>
      <c r="E210" s="335"/>
      <c r="F210" s="335"/>
      <c r="G210" s="335"/>
    </row>
    <row r="211" spans="1:7" x14ac:dyDescent="0.25">
      <c r="A211" s="378">
        <v>3</v>
      </c>
      <c r="B211" s="423" t="s">
        <v>761</v>
      </c>
      <c r="C211" s="549" t="s">
        <v>942</v>
      </c>
      <c r="D211" s="527">
        <f t="shared" si="6"/>
        <v>1</v>
      </c>
      <c r="E211" s="335"/>
      <c r="F211" s="335"/>
      <c r="G211" s="335"/>
    </row>
    <row r="212" spans="1:7" x14ac:dyDescent="0.25">
      <c r="A212" s="378"/>
      <c r="B212" s="424"/>
      <c r="C212" s="527"/>
      <c r="D212" s="527" t="str">
        <f t="shared" si="6"/>
        <v/>
      </c>
      <c r="E212" s="335"/>
      <c r="F212" s="335"/>
      <c r="G212" s="335"/>
    </row>
    <row r="213" spans="1:7" x14ac:dyDescent="0.25">
      <c r="A213" s="378">
        <v>3</v>
      </c>
      <c r="B213" s="423" t="s">
        <v>762</v>
      </c>
      <c r="C213" s="549" t="s">
        <v>942</v>
      </c>
      <c r="D213" s="527">
        <f t="shared" si="6"/>
        <v>1</v>
      </c>
      <c r="E213" s="335"/>
      <c r="F213" s="335"/>
      <c r="G213" s="335"/>
    </row>
    <row r="214" spans="1:7" x14ac:dyDescent="0.25">
      <c r="A214" s="378"/>
      <c r="B214" s="423"/>
      <c r="C214" s="549"/>
      <c r="D214" s="527" t="str">
        <f t="shared" si="6"/>
        <v/>
      </c>
      <c r="E214" s="335"/>
      <c r="F214" s="335"/>
      <c r="G214" s="335"/>
    </row>
    <row r="215" spans="1:7" x14ac:dyDescent="0.25">
      <c r="A215" s="103" t="s">
        <v>763</v>
      </c>
      <c r="B215" s="11" t="s">
        <v>764</v>
      </c>
      <c r="C215" s="523"/>
      <c r="D215" s="523" t="str">
        <f t="shared" si="6"/>
        <v/>
      </c>
      <c r="E215" s="11"/>
      <c r="F215" s="11"/>
      <c r="G215" s="11"/>
    </row>
    <row r="216" spans="1:7" x14ac:dyDescent="0.25">
      <c r="A216" s="378"/>
      <c r="B216" s="424"/>
      <c r="C216" s="527"/>
      <c r="D216" s="527" t="str">
        <f t="shared" si="6"/>
        <v/>
      </c>
      <c r="E216" s="335"/>
      <c r="F216" s="335"/>
      <c r="G216" s="335"/>
    </row>
    <row r="217" spans="1:7" x14ac:dyDescent="0.25">
      <c r="A217" s="378">
        <v>1</v>
      </c>
      <c r="B217" s="423" t="s">
        <v>765</v>
      </c>
      <c r="C217" s="549" t="s">
        <v>942</v>
      </c>
      <c r="D217" s="527">
        <f t="shared" si="6"/>
        <v>1</v>
      </c>
      <c r="E217" s="335"/>
      <c r="F217" s="335"/>
      <c r="G217" s="335"/>
    </row>
    <row r="218" spans="1:7" x14ac:dyDescent="0.25">
      <c r="A218" s="378"/>
      <c r="B218" s="424"/>
      <c r="C218" s="527"/>
      <c r="D218" s="527" t="str">
        <f t="shared" si="6"/>
        <v/>
      </c>
      <c r="E218" s="335"/>
      <c r="F218" s="335"/>
      <c r="G218" s="335"/>
    </row>
    <row r="219" spans="1:7" ht="23" x14ac:dyDescent="0.25">
      <c r="A219" s="378">
        <v>2</v>
      </c>
      <c r="B219" s="423" t="s">
        <v>766</v>
      </c>
      <c r="C219" s="549" t="s">
        <v>942</v>
      </c>
      <c r="D219" s="527">
        <f t="shared" si="6"/>
        <v>1</v>
      </c>
      <c r="E219" s="335"/>
      <c r="F219" s="335"/>
      <c r="G219" s="335"/>
    </row>
    <row r="220" spans="1:7" ht="18" customHeight="1" x14ac:dyDescent="0.25">
      <c r="A220" s="674" t="s">
        <v>767</v>
      </c>
      <c r="B220" s="674"/>
      <c r="C220" s="674"/>
      <c r="D220" s="674"/>
      <c r="E220" s="674"/>
      <c r="F220" s="674"/>
      <c r="G220" s="674"/>
    </row>
    <row r="221" spans="1:7" x14ac:dyDescent="0.25">
      <c r="A221" s="103" t="s">
        <v>768</v>
      </c>
      <c r="B221" s="11" t="s">
        <v>769</v>
      </c>
      <c r="C221" s="523"/>
      <c r="D221" s="523"/>
      <c r="E221" s="11"/>
      <c r="F221" s="11"/>
      <c r="G221" s="11"/>
    </row>
    <row r="222" spans="1:7" x14ac:dyDescent="0.25">
      <c r="A222" s="378"/>
      <c r="B222" s="426"/>
      <c r="C222" s="527"/>
      <c r="D222" s="527" t="str">
        <f t="shared" ref="D222:D237" si="7">IF(C222="","",1)</f>
        <v/>
      </c>
      <c r="E222" s="334"/>
      <c r="F222" s="334"/>
      <c r="G222" s="334"/>
    </row>
    <row r="223" spans="1:7" x14ac:dyDescent="0.25">
      <c r="A223" s="378"/>
      <c r="B223" s="427" t="s">
        <v>882</v>
      </c>
      <c r="C223" s="549"/>
      <c r="D223" s="527" t="str">
        <f t="shared" si="7"/>
        <v/>
      </c>
      <c r="E223" s="335"/>
      <c r="F223" s="335"/>
      <c r="G223" s="335"/>
    </row>
    <row r="224" spans="1:7" x14ac:dyDescent="0.25">
      <c r="A224" s="378"/>
      <c r="B224" s="423" t="s">
        <v>883</v>
      </c>
      <c r="C224" s="549" t="s">
        <v>876</v>
      </c>
      <c r="D224" s="527">
        <f t="shared" si="7"/>
        <v>1</v>
      </c>
      <c r="E224" s="335"/>
      <c r="F224" s="335"/>
      <c r="G224" s="335"/>
    </row>
    <row r="225" spans="1:7" x14ac:dyDescent="0.25">
      <c r="A225" s="378"/>
      <c r="B225" s="423" t="s">
        <v>884</v>
      </c>
      <c r="C225" s="549" t="s">
        <v>876</v>
      </c>
      <c r="D225" s="527">
        <f t="shared" si="7"/>
        <v>1</v>
      </c>
      <c r="E225" s="335"/>
      <c r="F225" s="335"/>
      <c r="G225" s="335"/>
    </row>
    <row r="226" spans="1:7" x14ac:dyDescent="0.25">
      <c r="A226" s="378"/>
      <c r="B226" s="423" t="s">
        <v>885</v>
      </c>
      <c r="C226" s="549" t="s">
        <v>876</v>
      </c>
      <c r="D226" s="527">
        <f t="shared" si="7"/>
        <v>1</v>
      </c>
      <c r="E226" s="335"/>
      <c r="F226" s="335"/>
      <c r="G226" s="335"/>
    </row>
    <row r="227" spans="1:7" x14ac:dyDescent="0.25">
      <c r="A227" s="378"/>
      <c r="B227" s="423" t="s">
        <v>886</v>
      </c>
      <c r="C227" s="549" t="s">
        <v>876</v>
      </c>
      <c r="D227" s="527">
        <f t="shared" si="7"/>
        <v>1</v>
      </c>
      <c r="E227" s="335"/>
      <c r="F227" s="335"/>
      <c r="G227" s="335"/>
    </row>
    <row r="228" spans="1:7" x14ac:dyDescent="0.25">
      <c r="A228" s="378"/>
      <c r="B228" s="423" t="s">
        <v>887</v>
      </c>
      <c r="C228" s="549" t="s">
        <v>876</v>
      </c>
      <c r="D228" s="527">
        <f t="shared" si="7"/>
        <v>1</v>
      </c>
      <c r="E228" s="335"/>
      <c r="F228" s="335"/>
      <c r="G228" s="335"/>
    </row>
    <row r="229" spans="1:7" x14ac:dyDescent="0.25">
      <c r="A229" s="378"/>
      <c r="B229" s="423" t="s">
        <v>888</v>
      </c>
      <c r="C229" s="549" t="s">
        <v>876</v>
      </c>
      <c r="D229" s="527">
        <f t="shared" si="7"/>
        <v>1</v>
      </c>
      <c r="E229" s="335"/>
      <c r="F229" s="335"/>
      <c r="G229" s="335"/>
    </row>
    <row r="230" spans="1:7" x14ac:dyDescent="0.25">
      <c r="A230" s="378"/>
      <c r="B230" s="423" t="s">
        <v>889</v>
      </c>
      <c r="C230" s="549" t="s">
        <v>876</v>
      </c>
      <c r="D230" s="527">
        <f t="shared" si="7"/>
        <v>1</v>
      </c>
      <c r="E230" s="335"/>
      <c r="F230" s="335"/>
      <c r="G230" s="335"/>
    </row>
    <row r="231" spans="1:7" x14ac:dyDescent="0.25">
      <c r="A231" s="378"/>
      <c r="B231" s="423"/>
      <c r="C231" s="549"/>
      <c r="D231" s="527" t="str">
        <f t="shared" si="7"/>
        <v/>
      </c>
      <c r="E231" s="335"/>
      <c r="F231" s="335"/>
      <c r="G231" s="335"/>
    </row>
    <row r="232" spans="1:7" x14ac:dyDescent="0.25">
      <c r="A232" s="378"/>
      <c r="B232" s="427" t="s">
        <v>890</v>
      </c>
      <c r="C232" s="549"/>
      <c r="D232" s="527" t="str">
        <f t="shared" si="7"/>
        <v/>
      </c>
      <c r="E232" s="335"/>
      <c r="F232" s="335"/>
      <c r="G232" s="335"/>
    </row>
    <row r="233" spans="1:7" x14ac:dyDescent="0.25">
      <c r="A233" s="378"/>
      <c r="B233" s="423" t="s">
        <v>891</v>
      </c>
      <c r="C233" s="549" t="s">
        <v>876</v>
      </c>
      <c r="D233" s="527">
        <f t="shared" si="7"/>
        <v>1</v>
      </c>
      <c r="E233" s="335"/>
      <c r="F233" s="335"/>
      <c r="G233" s="335"/>
    </row>
    <row r="234" spans="1:7" x14ac:dyDescent="0.25">
      <c r="A234" s="378"/>
      <c r="B234" s="423" t="s">
        <v>892</v>
      </c>
      <c r="C234" s="549" t="s">
        <v>876</v>
      </c>
      <c r="D234" s="527">
        <f t="shared" si="7"/>
        <v>1</v>
      </c>
      <c r="E234" s="335"/>
      <c r="F234" s="335"/>
      <c r="G234" s="335"/>
    </row>
    <row r="235" spans="1:7" x14ac:dyDescent="0.25">
      <c r="A235" s="378"/>
      <c r="B235" s="423" t="s">
        <v>916</v>
      </c>
      <c r="C235" s="549" t="s">
        <v>876</v>
      </c>
      <c r="D235" s="527">
        <f t="shared" si="7"/>
        <v>1</v>
      </c>
      <c r="E235" s="335"/>
      <c r="F235" s="335"/>
      <c r="G235" s="335"/>
    </row>
    <row r="236" spans="1:7" x14ac:dyDescent="0.25">
      <c r="A236" s="378"/>
      <c r="B236" s="423" t="s">
        <v>893</v>
      </c>
      <c r="C236" s="549" t="s">
        <v>876</v>
      </c>
      <c r="D236" s="527">
        <f t="shared" si="7"/>
        <v>1</v>
      </c>
      <c r="E236" s="335"/>
      <c r="F236" s="335"/>
      <c r="G236" s="335"/>
    </row>
    <row r="237" spans="1:7" x14ac:dyDescent="0.25">
      <c r="A237" s="333"/>
      <c r="B237" s="423"/>
      <c r="C237" s="550"/>
      <c r="D237" s="527" t="str">
        <f t="shared" si="7"/>
        <v/>
      </c>
      <c r="E237" s="335"/>
      <c r="F237" s="335"/>
      <c r="G237" s="335"/>
    </row>
    <row r="238" spans="1:7" x14ac:dyDescent="0.25">
      <c r="A238" s="644" t="s">
        <v>1090</v>
      </c>
      <c r="B238" s="645"/>
      <c r="C238" s="646"/>
      <c r="D238" s="523"/>
      <c r="E238" s="224" t="str">
        <f>IF(SUM(E$7:E237)=0,"",SUM(E162:E237))</f>
        <v/>
      </c>
      <c r="F238" s="224" t="str">
        <f>IF(SUM(F$7:F237)=0,"",SUM(F162:F237))</f>
        <v/>
      </c>
      <c r="G238" s="224" t="str">
        <f>IF(SUM(G$7:G237)=0,"",SUM(G162:G237))</f>
        <v/>
      </c>
    </row>
    <row r="239" spans="1:7" s="148" customFormat="1" ht="9.75" customHeight="1" x14ac:dyDescent="0.25">
      <c r="A239" s="339"/>
      <c r="B239" s="132"/>
      <c r="C239" s="520"/>
      <c r="D239" s="520"/>
      <c r="E239" s="325"/>
      <c r="F239" s="325"/>
      <c r="G239" s="428"/>
    </row>
    <row r="240" spans="1:7" s="143" customFormat="1" ht="20.25" customHeight="1" x14ac:dyDescent="0.3">
      <c r="A240" s="636" t="s">
        <v>812</v>
      </c>
      <c r="B240" s="637"/>
      <c r="C240" s="637"/>
      <c r="D240" s="637"/>
      <c r="E240" s="637"/>
      <c r="F240" s="637"/>
      <c r="G240" s="638"/>
    </row>
    <row r="241" spans="1:7" s="148" customFormat="1" x14ac:dyDescent="0.3">
      <c r="A241" s="177"/>
      <c r="B241" s="178"/>
      <c r="C241" s="524"/>
      <c r="D241" s="524"/>
      <c r="E241" s="178"/>
      <c r="F241" s="178"/>
      <c r="G241" s="344"/>
    </row>
    <row r="242" spans="1:7" s="148" customFormat="1" ht="29.25" customHeight="1" x14ac:dyDescent="0.3">
      <c r="A242" s="13" t="s">
        <v>0</v>
      </c>
      <c r="B242" s="109" t="s">
        <v>1</v>
      </c>
      <c r="C242" s="113" t="s">
        <v>2</v>
      </c>
      <c r="D242" s="113" t="s">
        <v>1853</v>
      </c>
      <c r="E242" s="13" t="s">
        <v>4</v>
      </c>
      <c r="F242" s="13" t="s">
        <v>4</v>
      </c>
      <c r="G242" s="13" t="s">
        <v>4</v>
      </c>
    </row>
    <row r="243" spans="1:7" s="148" customFormat="1" ht="40.4" customHeight="1" x14ac:dyDescent="0.3">
      <c r="A243" s="641"/>
      <c r="B243" s="642"/>
      <c r="C243" s="642"/>
      <c r="D243" s="643"/>
      <c r="E243" s="23" t="s">
        <v>1145</v>
      </c>
      <c r="F243" s="6" t="s">
        <v>1146</v>
      </c>
      <c r="G243" s="24" t="s">
        <v>1147</v>
      </c>
    </row>
    <row r="244" spans="1:7" s="148" customFormat="1" ht="15.9" customHeight="1" x14ac:dyDescent="0.25">
      <c r="A244" s="137"/>
      <c r="B244" s="138"/>
      <c r="C244" s="525"/>
      <c r="D244" s="525"/>
      <c r="E244" s="331"/>
      <c r="F244" s="331"/>
      <c r="G244" s="332"/>
    </row>
    <row r="245" spans="1:7" ht="18" customHeight="1" x14ac:dyDescent="0.25">
      <c r="A245" s="647" t="s">
        <v>1452</v>
      </c>
      <c r="B245" s="648"/>
      <c r="C245" s="649"/>
      <c r="D245" s="526"/>
      <c r="E245" s="221" t="str">
        <f>IF(E238=0,"",E238)</f>
        <v/>
      </c>
      <c r="F245" s="221" t="str">
        <f t="shared" ref="F245:G245" si="8">IF(F238=0,"",F238)</f>
        <v/>
      </c>
      <c r="G245" s="221" t="str">
        <f t="shared" si="8"/>
        <v/>
      </c>
    </row>
    <row r="246" spans="1:7" x14ac:dyDescent="0.25">
      <c r="A246" s="378"/>
      <c r="B246" s="424"/>
      <c r="C246" s="527"/>
      <c r="D246" s="527" t="str">
        <f t="shared" ref="D246:D292" si="9">IF(C246="","",1)</f>
        <v/>
      </c>
      <c r="E246" s="335"/>
      <c r="F246" s="335"/>
      <c r="G246" s="335"/>
    </row>
    <row r="247" spans="1:7" x14ac:dyDescent="0.25">
      <c r="A247" s="378"/>
      <c r="B247" s="427" t="s">
        <v>894</v>
      </c>
      <c r="C247" s="549"/>
      <c r="D247" s="527" t="str">
        <f t="shared" si="9"/>
        <v/>
      </c>
      <c r="E247" s="335"/>
      <c r="F247" s="335"/>
      <c r="G247" s="335"/>
    </row>
    <row r="248" spans="1:7" x14ac:dyDescent="0.25">
      <c r="A248" s="378"/>
      <c r="B248" s="423" t="s">
        <v>895</v>
      </c>
      <c r="C248" s="549" t="s">
        <v>876</v>
      </c>
      <c r="D248" s="527">
        <f t="shared" si="9"/>
        <v>1</v>
      </c>
      <c r="E248" s="335"/>
      <c r="F248" s="335"/>
      <c r="G248" s="335"/>
    </row>
    <row r="249" spans="1:7" x14ac:dyDescent="0.25">
      <c r="A249" s="378"/>
      <c r="B249" s="423" t="s">
        <v>896</v>
      </c>
      <c r="C249" s="549" t="s">
        <v>876</v>
      </c>
      <c r="D249" s="527">
        <f t="shared" si="9"/>
        <v>1</v>
      </c>
      <c r="E249" s="335"/>
      <c r="F249" s="335"/>
      <c r="G249" s="335"/>
    </row>
    <row r="250" spans="1:7" x14ac:dyDescent="0.25">
      <c r="A250" s="378"/>
      <c r="B250" s="423" t="s">
        <v>897</v>
      </c>
      <c r="C250" s="549" t="s">
        <v>876</v>
      </c>
      <c r="D250" s="527">
        <f t="shared" si="9"/>
        <v>1</v>
      </c>
      <c r="E250" s="335"/>
      <c r="F250" s="335"/>
      <c r="G250" s="335"/>
    </row>
    <row r="251" spans="1:7" x14ac:dyDescent="0.25">
      <c r="A251" s="378"/>
      <c r="B251" s="423" t="s">
        <v>898</v>
      </c>
      <c r="C251" s="549" t="s">
        <v>876</v>
      </c>
      <c r="D251" s="527">
        <f t="shared" si="9"/>
        <v>1</v>
      </c>
      <c r="E251" s="335"/>
      <c r="F251" s="335"/>
      <c r="G251" s="335"/>
    </row>
    <row r="252" spans="1:7" ht="23" x14ac:dyDescent="0.25">
      <c r="A252" s="378"/>
      <c r="B252" s="423" t="s">
        <v>899</v>
      </c>
      <c r="C252" s="549" t="s">
        <v>876</v>
      </c>
      <c r="D252" s="527">
        <f t="shared" si="9"/>
        <v>1</v>
      </c>
      <c r="E252" s="335"/>
      <c r="F252" s="335"/>
      <c r="G252" s="335"/>
    </row>
    <row r="253" spans="1:7" ht="23" x14ac:dyDescent="0.25">
      <c r="A253" s="378"/>
      <c r="B253" s="423" t="s">
        <v>900</v>
      </c>
      <c r="C253" s="549" t="s">
        <v>876</v>
      </c>
      <c r="D253" s="527">
        <f t="shared" si="9"/>
        <v>1</v>
      </c>
      <c r="E253" s="335"/>
      <c r="F253" s="335"/>
      <c r="G253" s="335"/>
    </row>
    <row r="254" spans="1:7" x14ac:dyDescent="0.25">
      <c r="A254" s="378"/>
      <c r="B254" s="423"/>
      <c r="C254" s="549"/>
      <c r="D254" s="527" t="str">
        <f t="shared" si="9"/>
        <v/>
      </c>
      <c r="E254" s="335"/>
      <c r="F254" s="335"/>
      <c r="G254" s="335"/>
    </row>
    <row r="255" spans="1:7" x14ac:dyDescent="0.25">
      <c r="A255" s="378"/>
      <c r="B255" s="427" t="s">
        <v>901</v>
      </c>
      <c r="C255" s="549"/>
      <c r="D255" s="527" t="str">
        <f t="shared" si="9"/>
        <v/>
      </c>
      <c r="E255" s="335"/>
      <c r="F255" s="335"/>
      <c r="G255" s="335"/>
    </row>
    <row r="256" spans="1:7" ht="42" customHeight="1" x14ac:dyDescent="0.25">
      <c r="A256" s="378"/>
      <c r="B256" s="429" t="s">
        <v>902</v>
      </c>
      <c r="C256" s="549" t="s">
        <v>876</v>
      </c>
      <c r="D256" s="527">
        <f t="shared" si="9"/>
        <v>1</v>
      </c>
      <c r="E256" s="335"/>
      <c r="F256" s="335"/>
      <c r="G256" s="335"/>
    </row>
    <row r="257" spans="1:7" ht="50.4" customHeight="1" x14ac:dyDescent="0.25">
      <c r="A257" s="378"/>
      <c r="B257" s="429" t="s">
        <v>903</v>
      </c>
      <c r="C257" s="549" t="s">
        <v>876</v>
      </c>
      <c r="D257" s="527">
        <f t="shared" si="9"/>
        <v>1</v>
      </c>
      <c r="E257" s="335"/>
      <c r="F257" s="335"/>
      <c r="G257" s="335"/>
    </row>
    <row r="258" spans="1:7" x14ac:dyDescent="0.25">
      <c r="A258" s="378"/>
      <c r="B258" s="423" t="s">
        <v>913</v>
      </c>
      <c r="C258" s="549" t="s">
        <v>876</v>
      </c>
      <c r="D258" s="527">
        <f t="shared" si="9"/>
        <v>1</v>
      </c>
      <c r="E258" s="335"/>
      <c r="F258" s="335"/>
      <c r="G258" s="335"/>
    </row>
    <row r="259" spans="1:7" x14ac:dyDescent="0.25">
      <c r="A259" s="378"/>
      <c r="B259" s="423" t="s">
        <v>919</v>
      </c>
      <c r="C259" s="549" t="s">
        <v>876</v>
      </c>
      <c r="D259" s="527">
        <f t="shared" si="9"/>
        <v>1</v>
      </c>
      <c r="E259" s="335"/>
      <c r="F259" s="335"/>
      <c r="G259" s="335"/>
    </row>
    <row r="260" spans="1:7" x14ac:dyDescent="0.25">
      <c r="A260" s="378"/>
      <c r="B260" s="423" t="s">
        <v>918</v>
      </c>
      <c r="C260" s="549" t="s">
        <v>876</v>
      </c>
      <c r="D260" s="527">
        <f t="shared" si="9"/>
        <v>1</v>
      </c>
      <c r="E260" s="335"/>
      <c r="F260" s="335"/>
      <c r="G260" s="335"/>
    </row>
    <row r="261" spans="1:7" x14ac:dyDescent="0.25">
      <c r="A261" s="378"/>
      <c r="B261" s="423" t="s">
        <v>904</v>
      </c>
      <c r="C261" s="549" t="s">
        <v>876</v>
      </c>
      <c r="D261" s="527">
        <f t="shared" si="9"/>
        <v>1</v>
      </c>
      <c r="E261" s="335"/>
      <c r="F261" s="335"/>
      <c r="G261" s="335"/>
    </row>
    <row r="262" spans="1:7" x14ac:dyDescent="0.25">
      <c r="A262" s="378"/>
      <c r="B262" s="423"/>
      <c r="C262" s="549"/>
      <c r="D262" s="527" t="str">
        <f t="shared" si="9"/>
        <v/>
      </c>
      <c r="E262" s="335"/>
      <c r="F262" s="335"/>
      <c r="G262" s="335"/>
    </row>
    <row r="263" spans="1:7" x14ac:dyDescent="0.25">
      <c r="A263" s="378"/>
      <c r="B263" s="427" t="s">
        <v>905</v>
      </c>
      <c r="C263" s="549"/>
      <c r="D263" s="527" t="str">
        <f t="shared" si="9"/>
        <v/>
      </c>
      <c r="E263" s="335"/>
      <c r="F263" s="335"/>
      <c r="G263" s="335"/>
    </row>
    <row r="264" spans="1:7" x14ac:dyDescent="0.25">
      <c r="A264" s="378"/>
      <c r="B264" s="423" t="s">
        <v>906</v>
      </c>
      <c r="C264" s="549" t="s">
        <v>876</v>
      </c>
      <c r="D264" s="527">
        <f t="shared" si="9"/>
        <v>1</v>
      </c>
      <c r="E264" s="335"/>
      <c r="F264" s="335"/>
      <c r="G264" s="335"/>
    </row>
    <row r="265" spans="1:7" x14ac:dyDescent="0.25">
      <c r="A265" s="378"/>
      <c r="B265" s="423" t="s">
        <v>914</v>
      </c>
      <c r="C265" s="549" t="s">
        <v>876</v>
      </c>
      <c r="D265" s="527">
        <f t="shared" si="9"/>
        <v>1</v>
      </c>
      <c r="E265" s="335"/>
      <c r="F265" s="335"/>
      <c r="G265" s="335"/>
    </row>
    <row r="266" spans="1:7" x14ac:dyDescent="0.25">
      <c r="A266" s="378"/>
      <c r="B266" s="423" t="s">
        <v>915</v>
      </c>
      <c r="C266" s="549" t="s">
        <v>876</v>
      </c>
      <c r="D266" s="527">
        <f t="shared" si="9"/>
        <v>1</v>
      </c>
      <c r="E266" s="335"/>
      <c r="F266" s="335"/>
      <c r="G266" s="335"/>
    </row>
    <row r="267" spans="1:7" x14ac:dyDescent="0.25">
      <c r="A267" s="378"/>
      <c r="B267" s="423"/>
      <c r="C267" s="549"/>
      <c r="D267" s="527" t="str">
        <f t="shared" si="9"/>
        <v/>
      </c>
      <c r="E267" s="335"/>
      <c r="F267" s="335"/>
      <c r="G267" s="335"/>
    </row>
    <row r="268" spans="1:7" x14ac:dyDescent="0.25">
      <c r="A268" s="378"/>
      <c r="B268" s="427" t="s">
        <v>907</v>
      </c>
      <c r="C268" s="549"/>
      <c r="D268" s="527" t="str">
        <f t="shared" si="9"/>
        <v/>
      </c>
      <c r="E268" s="335"/>
      <c r="F268" s="335"/>
      <c r="G268" s="335"/>
    </row>
    <row r="269" spans="1:7" x14ac:dyDescent="0.25">
      <c r="A269" s="378"/>
      <c r="B269" s="423" t="s">
        <v>908</v>
      </c>
      <c r="C269" s="549" t="s">
        <v>876</v>
      </c>
      <c r="D269" s="527">
        <f t="shared" si="9"/>
        <v>1</v>
      </c>
      <c r="E269" s="335"/>
      <c r="F269" s="335"/>
      <c r="G269" s="335"/>
    </row>
    <row r="270" spans="1:7" x14ac:dyDescent="0.25">
      <c r="A270" s="378"/>
      <c r="B270" s="423" t="s">
        <v>909</v>
      </c>
      <c r="C270" s="549" t="s">
        <v>876</v>
      </c>
      <c r="D270" s="527">
        <f t="shared" si="9"/>
        <v>1</v>
      </c>
      <c r="E270" s="335"/>
      <c r="F270" s="335"/>
      <c r="G270" s="335"/>
    </row>
    <row r="271" spans="1:7" x14ac:dyDescent="0.25">
      <c r="A271" s="378"/>
      <c r="B271" s="423" t="s">
        <v>910</v>
      </c>
      <c r="C271" s="549" t="s">
        <v>876</v>
      </c>
      <c r="D271" s="527">
        <f t="shared" si="9"/>
        <v>1</v>
      </c>
      <c r="E271" s="335"/>
      <c r="F271" s="335"/>
      <c r="G271" s="335"/>
    </row>
    <row r="272" spans="1:7" x14ac:dyDescent="0.25">
      <c r="A272" s="378"/>
      <c r="B272" s="423" t="s">
        <v>911</v>
      </c>
      <c r="C272" s="549" t="s">
        <v>876</v>
      </c>
      <c r="D272" s="527">
        <f t="shared" si="9"/>
        <v>1</v>
      </c>
      <c r="E272" s="335"/>
      <c r="F272" s="335"/>
      <c r="G272" s="335"/>
    </row>
    <row r="273" spans="1:7" x14ac:dyDescent="0.25">
      <c r="A273" s="378"/>
      <c r="B273" s="423" t="s">
        <v>912</v>
      </c>
      <c r="C273" s="549" t="s">
        <v>876</v>
      </c>
      <c r="D273" s="527">
        <f t="shared" si="9"/>
        <v>1</v>
      </c>
      <c r="E273" s="335"/>
      <c r="F273" s="335"/>
      <c r="G273" s="335"/>
    </row>
    <row r="274" spans="1:7" x14ac:dyDescent="0.25">
      <c r="A274" s="378"/>
      <c r="B274" s="423"/>
      <c r="C274" s="549"/>
      <c r="D274" s="527" t="str">
        <f t="shared" si="9"/>
        <v/>
      </c>
      <c r="E274" s="335"/>
      <c r="F274" s="335"/>
      <c r="G274" s="335"/>
    </row>
    <row r="275" spans="1:7" x14ac:dyDescent="0.25">
      <c r="A275" s="103" t="s">
        <v>770</v>
      </c>
      <c r="B275" s="11" t="s">
        <v>771</v>
      </c>
      <c r="C275" s="523"/>
      <c r="D275" s="523" t="str">
        <f t="shared" si="9"/>
        <v/>
      </c>
      <c r="E275" s="11"/>
      <c r="F275" s="11"/>
      <c r="G275" s="11"/>
    </row>
    <row r="276" spans="1:7" x14ac:dyDescent="0.25">
      <c r="A276" s="378"/>
      <c r="B276" s="414"/>
      <c r="C276" s="527"/>
      <c r="D276" s="527" t="str">
        <f t="shared" si="9"/>
        <v/>
      </c>
      <c r="E276" s="334"/>
      <c r="F276" s="334"/>
      <c r="G276" s="334"/>
    </row>
    <row r="277" spans="1:7" x14ac:dyDescent="0.25">
      <c r="A277" s="378">
        <v>1</v>
      </c>
      <c r="B277" s="430" t="s">
        <v>772</v>
      </c>
      <c r="C277" s="549" t="s">
        <v>942</v>
      </c>
      <c r="D277" s="527">
        <f t="shared" si="9"/>
        <v>1</v>
      </c>
      <c r="E277" s="334"/>
      <c r="F277" s="334"/>
      <c r="G277" s="334"/>
    </row>
    <row r="278" spans="1:7" x14ac:dyDescent="0.25">
      <c r="A278" s="378"/>
      <c r="B278" s="429"/>
      <c r="C278" s="527"/>
      <c r="D278" s="527" t="str">
        <f t="shared" si="9"/>
        <v/>
      </c>
      <c r="E278" s="334"/>
      <c r="F278" s="334"/>
      <c r="G278" s="334"/>
    </row>
    <row r="279" spans="1:7" x14ac:dyDescent="0.25">
      <c r="A279" s="103" t="s">
        <v>773</v>
      </c>
      <c r="B279" s="11" t="s">
        <v>774</v>
      </c>
      <c r="C279" s="523"/>
      <c r="D279" s="523" t="str">
        <f t="shared" si="9"/>
        <v/>
      </c>
      <c r="E279" s="11"/>
      <c r="F279" s="11"/>
      <c r="G279" s="11"/>
    </row>
    <row r="280" spans="1:7" x14ac:dyDescent="0.25">
      <c r="A280" s="333"/>
      <c r="B280" s="379"/>
      <c r="C280" s="551"/>
      <c r="D280" s="527" t="str">
        <f t="shared" si="9"/>
        <v/>
      </c>
      <c r="E280" s="334"/>
      <c r="F280" s="334"/>
      <c r="G280" s="334"/>
    </row>
    <row r="281" spans="1:7" x14ac:dyDescent="0.25">
      <c r="A281" s="333">
        <v>1</v>
      </c>
      <c r="B281" s="379" t="s">
        <v>775</v>
      </c>
      <c r="C281" s="549" t="s">
        <v>942</v>
      </c>
      <c r="D281" s="527">
        <f t="shared" si="9"/>
        <v>1</v>
      </c>
      <c r="E281" s="334"/>
      <c r="F281" s="334"/>
      <c r="G281" s="334"/>
    </row>
    <row r="282" spans="1:7" x14ac:dyDescent="0.25">
      <c r="A282" s="333"/>
      <c r="B282" s="379"/>
      <c r="C282" s="551"/>
      <c r="D282" s="527" t="str">
        <f t="shared" si="9"/>
        <v/>
      </c>
      <c r="E282" s="334"/>
      <c r="F282" s="334"/>
      <c r="G282" s="334"/>
    </row>
    <row r="283" spans="1:7" x14ac:dyDescent="0.25">
      <c r="A283" s="103" t="s">
        <v>776</v>
      </c>
      <c r="B283" s="11" t="s">
        <v>777</v>
      </c>
      <c r="C283" s="523"/>
      <c r="D283" s="523" t="str">
        <f t="shared" si="9"/>
        <v/>
      </c>
      <c r="E283" s="11"/>
      <c r="F283" s="11"/>
      <c r="G283" s="11"/>
    </row>
    <row r="284" spans="1:7" x14ac:dyDescent="0.25">
      <c r="A284" s="333"/>
      <c r="B284" s="431"/>
      <c r="C284" s="527"/>
      <c r="D284" s="527" t="str">
        <f t="shared" si="9"/>
        <v/>
      </c>
      <c r="E284" s="334"/>
      <c r="F284" s="334"/>
      <c r="G284" s="334"/>
    </row>
    <row r="285" spans="1:7" x14ac:dyDescent="0.25">
      <c r="A285" s="333">
        <v>1</v>
      </c>
      <c r="B285" s="380" t="s">
        <v>778</v>
      </c>
      <c r="C285" s="549" t="s">
        <v>942</v>
      </c>
      <c r="D285" s="527">
        <f t="shared" si="9"/>
        <v>1</v>
      </c>
      <c r="E285" s="334"/>
      <c r="F285" s="334"/>
      <c r="G285" s="334"/>
    </row>
    <row r="286" spans="1:7" x14ac:dyDescent="0.25">
      <c r="A286" s="333"/>
      <c r="B286" s="379"/>
      <c r="C286" s="551"/>
      <c r="D286" s="527" t="str">
        <f t="shared" si="9"/>
        <v/>
      </c>
      <c r="E286" s="334"/>
      <c r="F286" s="334"/>
      <c r="G286" s="334"/>
    </row>
    <row r="287" spans="1:7" x14ac:dyDescent="0.25">
      <c r="A287" s="103" t="s">
        <v>779</v>
      </c>
      <c r="B287" s="11" t="s">
        <v>780</v>
      </c>
      <c r="C287" s="523"/>
      <c r="D287" s="523" t="str">
        <f t="shared" si="9"/>
        <v/>
      </c>
      <c r="E287" s="11"/>
      <c r="F287" s="11"/>
      <c r="G287" s="11"/>
    </row>
    <row r="288" spans="1:7" x14ac:dyDescent="0.25">
      <c r="A288" s="333"/>
      <c r="B288" s="431"/>
      <c r="C288" s="527"/>
      <c r="D288" s="527" t="str">
        <f t="shared" si="9"/>
        <v/>
      </c>
      <c r="E288" s="334"/>
      <c r="F288" s="334"/>
      <c r="G288" s="334"/>
    </row>
    <row r="289" spans="1:7" ht="23" x14ac:dyDescent="0.25">
      <c r="A289" s="333">
        <v>1</v>
      </c>
      <c r="B289" s="380" t="s">
        <v>781</v>
      </c>
      <c r="C289" s="549" t="s">
        <v>942</v>
      </c>
      <c r="D289" s="527">
        <f t="shared" si="9"/>
        <v>1</v>
      </c>
      <c r="E289" s="334"/>
      <c r="F289" s="334"/>
      <c r="G289" s="334"/>
    </row>
    <row r="290" spans="1:7" x14ac:dyDescent="0.25">
      <c r="A290" s="333"/>
      <c r="B290" s="431"/>
      <c r="C290" s="527"/>
      <c r="D290" s="527" t="str">
        <f t="shared" si="9"/>
        <v/>
      </c>
      <c r="E290" s="334"/>
      <c r="F290" s="334"/>
      <c r="G290" s="334"/>
    </row>
    <row r="291" spans="1:7" x14ac:dyDescent="0.25">
      <c r="A291" s="333">
        <v>2</v>
      </c>
      <c r="B291" s="380" t="s">
        <v>782</v>
      </c>
      <c r="C291" s="549" t="s">
        <v>942</v>
      </c>
      <c r="D291" s="527">
        <f t="shared" si="9"/>
        <v>1</v>
      </c>
      <c r="E291" s="334"/>
      <c r="F291" s="334"/>
      <c r="G291" s="334"/>
    </row>
    <row r="292" spans="1:7" x14ac:dyDescent="0.25">
      <c r="A292" s="333"/>
      <c r="B292" s="380"/>
      <c r="C292" s="549"/>
      <c r="D292" s="527" t="str">
        <f t="shared" si="9"/>
        <v/>
      </c>
      <c r="E292" s="334"/>
      <c r="F292" s="334"/>
      <c r="G292" s="334"/>
    </row>
    <row r="293" spans="1:7" x14ac:dyDescent="0.25">
      <c r="A293" s="103" t="s">
        <v>779</v>
      </c>
      <c r="B293" s="11" t="s">
        <v>783</v>
      </c>
      <c r="C293" s="523"/>
      <c r="D293" s="523"/>
      <c r="E293" s="11"/>
      <c r="F293" s="11"/>
      <c r="G293" s="11"/>
    </row>
    <row r="294" spans="1:7" x14ac:dyDescent="0.25">
      <c r="A294" s="333"/>
      <c r="B294" s="431"/>
      <c r="C294" s="527"/>
      <c r="D294" s="527"/>
      <c r="E294" s="334"/>
      <c r="F294" s="334"/>
      <c r="G294" s="334"/>
    </row>
    <row r="295" spans="1:7" x14ac:dyDescent="0.25">
      <c r="A295" s="333">
        <v>1</v>
      </c>
      <c r="B295" s="380" t="s">
        <v>784</v>
      </c>
      <c r="C295" s="549" t="s">
        <v>942</v>
      </c>
      <c r="D295" s="527">
        <f t="shared" ref="D295" si="10">IF(C295="","",1)</f>
        <v>1</v>
      </c>
      <c r="E295" s="334"/>
      <c r="F295" s="334"/>
      <c r="G295" s="334"/>
    </row>
    <row r="296" spans="1:7" x14ac:dyDescent="0.25">
      <c r="A296" s="333"/>
      <c r="B296" s="380"/>
      <c r="C296" s="549"/>
      <c r="D296" s="527"/>
      <c r="E296" s="334"/>
      <c r="F296" s="334"/>
      <c r="G296" s="334"/>
    </row>
    <row r="297" spans="1:7" ht="18" customHeight="1" x14ac:dyDescent="0.25">
      <c r="A297" s="674" t="s">
        <v>785</v>
      </c>
      <c r="B297" s="674"/>
      <c r="C297" s="674"/>
      <c r="D297" s="674"/>
      <c r="E297" s="674"/>
      <c r="F297" s="674"/>
      <c r="G297" s="674"/>
    </row>
    <row r="298" spans="1:7" x14ac:dyDescent="0.25">
      <c r="A298" s="103"/>
      <c r="B298" s="11" t="s">
        <v>786</v>
      </c>
      <c r="C298" s="523"/>
      <c r="D298" s="523"/>
      <c r="E298" s="11"/>
      <c r="F298" s="11"/>
      <c r="G298" s="11"/>
    </row>
    <row r="299" spans="1:7" x14ac:dyDescent="0.25">
      <c r="A299" s="378"/>
      <c r="B299" s="432"/>
      <c r="C299" s="527"/>
      <c r="D299" s="527"/>
      <c r="E299" s="334"/>
      <c r="F299" s="334"/>
      <c r="G299" s="334"/>
    </row>
    <row r="300" spans="1:7" x14ac:dyDescent="0.25">
      <c r="A300" s="378">
        <v>1</v>
      </c>
      <c r="B300" s="429" t="s">
        <v>787</v>
      </c>
      <c r="C300" s="527" t="s">
        <v>1089</v>
      </c>
      <c r="D300" s="527">
        <f t="shared" ref="D300:D316" si="11">IF(C300="","",1)</f>
        <v>1</v>
      </c>
      <c r="E300" s="334"/>
      <c r="F300" s="334"/>
      <c r="G300" s="334"/>
    </row>
    <row r="301" spans="1:7" x14ac:dyDescent="0.25">
      <c r="A301" s="378"/>
      <c r="B301" s="424"/>
      <c r="C301" s="527"/>
      <c r="D301" s="527" t="str">
        <f t="shared" si="11"/>
        <v/>
      </c>
      <c r="E301" s="334"/>
      <c r="F301" s="334"/>
      <c r="G301" s="334"/>
    </row>
    <row r="302" spans="1:7" x14ac:dyDescent="0.25">
      <c r="A302" s="103"/>
      <c r="B302" s="11" t="s">
        <v>788</v>
      </c>
      <c r="C302" s="523"/>
      <c r="D302" s="523" t="str">
        <f t="shared" si="11"/>
        <v/>
      </c>
      <c r="E302" s="11"/>
      <c r="F302" s="11"/>
      <c r="G302" s="11"/>
    </row>
    <row r="303" spans="1:7" x14ac:dyDescent="0.25">
      <c r="A303" s="378"/>
      <c r="B303" s="426"/>
      <c r="C303" s="527"/>
      <c r="D303" s="527" t="str">
        <f t="shared" si="11"/>
        <v/>
      </c>
      <c r="E303" s="334"/>
      <c r="F303" s="334"/>
      <c r="G303" s="334"/>
    </row>
    <row r="304" spans="1:7" x14ac:dyDescent="0.25">
      <c r="A304" s="378">
        <v>2</v>
      </c>
      <c r="B304" s="414" t="s">
        <v>789</v>
      </c>
      <c r="C304" s="527" t="s">
        <v>1089</v>
      </c>
      <c r="D304" s="527">
        <f t="shared" si="11"/>
        <v>1</v>
      </c>
      <c r="E304" s="334"/>
      <c r="F304" s="334"/>
      <c r="G304" s="334"/>
    </row>
    <row r="305" spans="1:7" x14ac:dyDescent="0.25">
      <c r="A305" s="378"/>
      <c r="B305" s="426"/>
      <c r="C305" s="527"/>
      <c r="D305" s="527" t="str">
        <f t="shared" si="11"/>
        <v/>
      </c>
      <c r="E305" s="334"/>
      <c r="F305" s="334"/>
      <c r="G305" s="334"/>
    </row>
    <row r="306" spans="1:7" ht="16.5" customHeight="1" x14ac:dyDescent="0.25">
      <c r="A306" s="103"/>
      <c r="B306" s="11" t="s">
        <v>790</v>
      </c>
      <c r="C306" s="523"/>
      <c r="D306" s="523" t="str">
        <f t="shared" si="11"/>
        <v/>
      </c>
      <c r="E306" s="11"/>
      <c r="F306" s="11"/>
      <c r="G306" s="11"/>
    </row>
    <row r="307" spans="1:7" x14ac:dyDescent="0.25">
      <c r="A307" s="333"/>
      <c r="B307" s="433"/>
      <c r="C307" s="551"/>
      <c r="D307" s="527" t="str">
        <f t="shared" si="11"/>
        <v/>
      </c>
      <c r="E307" s="334"/>
      <c r="F307" s="334"/>
      <c r="G307" s="334"/>
    </row>
    <row r="308" spans="1:7" x14ac:dyDescent="0.25">
      <c r="A308" s="333">
        <v>3</v>
      </c>
      <c r="B308" s="379" t="s">
        <v>791</v>
      </c>
      <c r="C308" s="527" t="s">
        <v>1089</v>
      </c>
      <c r="D308" s="527">
        <f t="shared" si="11"/>
        <v>1</v>
      </c>
      <c r="E308" s="334"/>
      <c r="F308" s="334"/>
      <c r="G308" s="334"/>
    </row>
    <row r="309" spans="1:7" x14ac:dyDescent="0.25">
      <c r="A309" s="333"/>
      <c r="B309" s="379"/>
      <c r="C309" s="551"/>
      <c r="D309" s="527" t="str">
        <f t="shared" si="11"/>
        <v/>
      </c>
      <c r="E309" s="334"/>
      <c r="F309" s="334"/>
      <c r="G309" s="334"/>
    </row>
    <row r="310" spans="1:7" x14ac:dyDescent="0.25">
      <c r="A310" s="103"/>
      <c r="B310" s="11" t="s">
        <v>792</v>
      </c>
      <c r="C310" s="523"/>
      <c r="D310" s="523" t="str">
        <f t="shared" si="11"/>
        <v/>
      </c>
      <c r="E310" s="11"/>
      <c r="F310" s="11"/>
      <c r="G310" s="11"/>
    </row>
    <row r="311" spans="1:7" x14ac:dyDescent="0.25">
      <c r="A311" s="333"/>
      <c r="B311" s="434"/>
      <c r="C311" s="527"/>
      <c r="D311" s="527" t="str">
        <f t="shared" si="11"/>
        <v/>
      </c>
      <c r="E311" s="334"/>
      <c r="F311" s="334"/>
      <c r="G311" s="334"/>
    </row>
    <row r="312" spans="1:7" ht="14.4" customHeight="1" x14ac:dyDescent="0.25">
      <c r="A312" s="333">
        <v>4</v>
      </c>
      <c r="B312" s="379" t="s">
        <v>793</v>
      </c>
      <c r="C312" s="527" t="s">
        <v>1089</v>
      </c>
      <c r="D312" s="527">
        <f t="shared" si="11"/>
        <v>1</v>
      </c>
      <c r="E312" s="334"/>
      <c r="F312" s="334"/>
      <c r="G312" s="334"/>
    </row>
    <row r="313" spans="1:7" ht="15.65" customHeight="1" x14ac:dyDescent="0.25">
      <c r="A313" s="378"/>
      <c r="B313" s="334"/>
      <c r="C313" s="527"/>
      <c r="D313" s="527" t="str">
        <f t="shared" si="11"/>
        <v/>
      </c>
      <c r="E313" s="334"/>
      <c r="F313" s="334"/>
      <c r="G313" s="334"/>
    </row>
    <row r="314" spans="1:7" ht="15.65" customHeight="1" x14ac:dyDescent="0.25">
      <c r="A314" s="378"/>
      <c r="B314" s="334"/>
      <c r="C314" s="527"/>
      <c r="D314" s="527" t="str">
        <f t="shared" si="11"/>
        <v/>
      </c>
      <c r="E314" s="334"/>
      <c r="F314" s="334"/>
      <c r="G314" s="334"/>
    </row>
    <row r="315" spans="1:7" ht="15.65" customHeight="1" x14ac:dyDescent="0.25">
      <c r="A315" s="378"/>
      <c r="B315" s="334"/>
      <c r="C315" s="527"/>
      <c r="D315" s="527" t="str">
        <f t="shared" si="11"/>
        <v/>
      </c>
      <c r="E315" s="334"/>
      <c r="F315" s="334"/>
      <c r="G315" s="334"/>
    </row>
    <row r="316" spans="1:7" ht="15.65" customHeight="1" x14ac:dyDescent="0.25">
      <c r="A316" s="378"/>
      <c r="B316" s="334"/>
      <c r="C316" s="527"/>
      <c r="D316" s="527" t="str">
        <f t="shared" si="11"/>
        <v/>
      </c>
      <c r="E316" s="334"/>
      <c r="F316" s="334"/>
      <c r="G316" s="334"/>
    </row>
    <row r="317" spans="1:7" ht="15.65" customHeight="1" x14ac:dyDescent="0.25">
      <c r="A317" s="378"/>
      <c r="B317" s="334"/>
      <c r="C317" s="527"/>
      <c r="D317" s="527"/>
      <c r="E317" s="334"/>
      <c r="F317" s="334"/>
      <c r="G317" s="334"/>
    </row>
    <row r="318" spans="1:7" ht="15.65" customHeight="1" x14ac:dyDescent="0.25">
      <c r="A318" s="378"/>
      <c r="B318" s="334"/>
      <c r="C318" s="527"/>
      <c r="D318" s="527"/>
      <c r="E318" s="334"/>
      <c r="F318" s="334"/>
      <c r="G318" s="334"/>
    </row>
    <row r="319" spans="1:7" s="120" customFormat="1" x14ac:dyDescent="0.25">
      <c r="A319" s="508"/>
      <c r="B319" s="672" t="s">
        <v>794</v>
      </c>
      <c r="C319" s="656"/>
      <c r="D319" s="656"/>
      <c r="E319" s="504" t="str">
        <f>IF(SUM(E$7:E318)=0,"",SUM(E245:E318))</f>
        <v/>
      </c>
      <c r="F319" s="504" t="str">
        <f>IF(SUM(F$7:F318)=0,"",SUM(F245:F318))</f>
        <v/>
      </c>
      <c r="G319" s="504" t="str">
        <f>IF(SUM(G$7:G318)=0,"",SUM(G245:G318))</f>
        <v/>
      </c>
    </row>
    <row r="320" spans="1:7" x14ac:dyDescent="0.25">
      <c r="A320" s="287"/>
      <c r="B320" s="288"/>
      <c r="C320" s="552"/>
      <c r="D320" s="552"/>
      <c r="E320" s="288"/>
      <c r="F320" s="288"/>
      <c r="G320" s="288"/>
    </row>
  </sheetData>
  <mergeCells count="18">
    <mergeCell ref="A162:C162"/>
    <mergeCell ref="A238:C238"/>
    <mergeCell ref="A1:G1"/>
    <mergeCell ref="B319:D319"/>
    <mergeCell ref="A4:D4"/>
    <mergeCell ref="A6:G6"/>
    <mergeCell ref="A220:G220"/>
    <mergeCell ref="A297:G297"/>
    <mergeCell ref="A78:C78"/>
    <mergeCell ref="A80:G80"/>
    <mergeCell ref="A83:D83"/>
    <mergeCell ref="A85:C85"/>
    <mergeCell ref="A155:C155"/>
    <mergeCell ref="A240:G240"/>
    <mergeCell ref="A243:D243"/>
    <mergeCell ref="A245:C245"/>
    <mergeCell ref="A157:G157"/>
    <mergeCell ref="A160:D160"/>
  </mergeCells>
  <hyperlinks>
    <hyperlink ref="B277" r:id="rId1" display="https://www.pricecheck.co.za/offers/125655054/Elegant+Oval+Handle+Polished+Chrome+Kitchen+Wall+Mixer"/>
  </hyperlinks>
  <printOptions gridLines="1"/>
  <pageMargins left="0.70866141732283472" right="0.70866141732283472" top="0.74803149606299213" bottom="0.74803149606299213" header="0.31496062992125984" footer="0.31496062992125984"/>
  <pageSetup paperSize="9" scale="64" fitToHeight="20"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5"/>
  <sheetViews>
    <sheetView tabSelected="1" view="pageBreakPreview" topLeftCell="A88" zoomScale="55" zoomScaleNormal="100" zoomScaleSheetLayoutView="55" workbookViewId="0">
      <selection activeCell="A71" sqref="A71:D71"/>
    </sheetView>
  </sheetViews>
  <sheetFormatPr defaultColWidth="9.296875" defaultRowHeight="11.5" x14ac:dyDescent="0.3"/>
  <cols>
    <col min="1" max="1" width="9.296875" style="148"/>
    <col min="2" max="2" width="38.296875" style="148" customWidth="1"/>
    <col min="3" max="3" width="10.69921875" style="148" customWidth="1"/>
    <col min="4" max="4" width="10.3984375" style="148" customWidth="1"/>
    <col min="5" max="5" width="19.3984375" style="148" customWidth="1"/>
    <col min="6" max="6" width="21.796875" style="148" customWidth="1"/>
    <col min="7" max="7" width="21.09765625" style="148" customWidth="1"/>
    <col min="8" max="16384" width="9.296875" style="148"/>
  </cols>
  <sheetData>
    <row r="1" spans="1:7" ht="20.25" customHeight="1" x14ac:dyDescent="0.3">
      <c r="A1" s="692" t="s">
        <v>717</v>
      </c>
      <c r="B1" s="692"/>
      <c r="C1" s="692"/>
      <c r="D1" s="692"/>
      <c r="E1" s="692"/>
      <c r="F1" s="692"/>
      <c r="G1" s="692"/>
    </row>
    <row r="2" spans="1:7" ht="20.25" customHeight="1" x14ac:dyDescent="0.3">
      <c r="A2" s="406"/>
      <c r="G2" s="320"/>
    </row>
    <row r="3" spans="1:7" ht="24" customHeight="1" x14ac:dyDescent="0.3">
      <c r="A3" s="13" t="s">
        <v>0</v>
      </c>
      <c r="B3" s="13" t="s">
        <v>1</v>
      </c>
      <c r="C3" s="639" t="s">
        <v>2</v>
      </c>
      <c r="D3" s="640"/>
      <c r="E3" s="13" t="s">
        <v>4</v>
      </c>
      <c r="F3" s="13" t="s">
        <v>4</v>
      </c>
      <c r="G3" s="13" t="s">
        <v>4</v>
      </c>
    </row>
    <row r="4" spans="1:7" ht="49" customHeight="1" x14ac:dyDescent="0.3">
      <c r="A4" s="689" t="s">
        <v>1822</v>
      </c>
      <c r="B4" s="690"/>
      <c r="C4" s="690"/>
      <c r="D4" s="691"/>
      <c r="E4" s="1" t="s">
        <v>1145</v>
      </c>
      <c r="F4" s="2" t="s">
        <v>1147</v>
      </c>
      <c r="G4" s="2" t="s">
        <v>1147</v>
      </c>
    </row>
    <row r="5" spans="1:7" ht="20.25" customHeight="1" x14ac:dyDescent="0.3">
      <c r="A5" s="681" t="s">
        <v>718</v>
      </c>
      <c r="B5" s="682"/>
      <c r="C5" s="682"/>
      <c r="D5" s="682"/>
      <c r="E5" s="682"/>
      <c r="F5" s="682"/>
      <c r="G5" s="683"/>
    </row>
    <row r="6" spans="1:7" ht="16.5" customHeight="1" x14ac:dyDescent="0.3">
      <c r="A6" s="435" t="s">
        <v>719</v>
      </c>
      <c r="B6" s="620" t="s">
        <v>720</v>
      </c>
      <c r="C6" s="621"/>
      <c r="D6" s="621"/>
      <c r="E6" s="621"/>
      <c r="F6" s="621"/>
      <c r="G6" s="622"/>
    </row>
    <row r="7" spans="1:7" ht="15" customHeight="1" x14ac:dyDescent="0.25">
      <c r="A7" s="139">
        <v>1</v>
      </c>
      <c r="B7" s="321" t="s">
        <v>1823</v>
      </c>
      <c r="C7" s="693" t="s">
        <v>942</v>
      </c>
      <c r="D7" s="694"/>
      <c r="E7" s="322"/>
      <c r="F7" s="323"/>
      <c r="G7" s="324"/>
    </row>
    <row r="8" spans="1:7" ht="15" customHeight="1" x14ac:dyDescent="0.25">
      <c r="A8" s="339">
        <v>2</v>
      </c>
      <c r="B8" s="436">
        <v>375</v>
      </c>
      <c r="C8" s="684" t="s">
        <v>942</v>
      </c>
      <c r="D8" s="685"/>
      <c r="E8" s="325"/>
      <c r="F8" s="437"/>
      <c r="G8" s="428"/>
    </row>
    <row r="9" spans="1:7" ht="15" customHeight="1" x14ac:dyDescent="0.3">
      <c r="A9" s="339">
        <v>3</v>
      </c>
      <c r="B9" s="436">
        <v>450</v>
      </c>
      <c r="C9" s="684" t="s">
        <v>942</v>
      </c>
      <c r="D9" s="685"/>
      <c r="E9" s="327"/>
      <c r="F9" s="438"/>
      <c r="G9" s="439"/>
    </row>
    <row r="10" spans="1:7" ht="15" customHeight="1" x14ac:dyDescent="0.3">
      <c r="A10" s="339">
        <v>4</v>
      </c>
      <c r="B10" s="436" t="s">
        <v>1824</v>
      </c>
      <c r="C10" s="684" t="s">
        <v>942</v>
      </c>
      <c r="D10" s="685"/>
      <c r="E10" s="327"/>
      <c r="F10" s="438"/>
      <c r="G10" s="439"/>
    </row>
    <row r="11" spans="1:7" ht="15" customHeight="1" x14ac:dyDescent="0.3">
      <c r="A11" s="339">
        <v>5</v>
      </c>
      <c r="B11" s="436">
        <v>450</v>
      </c>
      <c r="C11" s="684" t="s">
        <v>942</v>
      </c>
      <c r="D11" s="685"/>
      <c r="E11" s="327"/>
      <c r="F11" s="438"/>
      <c r="G11" s="439"/>
    </row>
    <row r="12" spans="1:7" ht="15" customHeight="1" x14ac:dyDescent="0.3">
      <c r="A12" s="339">
        <v>6</v>
      </c>
      <c r="B12" s="436">
        <v>600</v>
      </c>
      <c r="C12" s="684" t="s">
        <v>942</v>
      </c>
      <c r="D12" s="685"/>
      <c r="E12" s="327"/>
      <c r="F12" s="438"/>
      <c r="G12" s="439"/>
    </row>
    <row r="13" spans="1:7" ht="15" customHeight="1" x14ac:dyDescent="0.3">
      <c r="A13" s="339">
        <v>7</v>
      </c>
      <c r="B13" s="436" t="s">
        <v>1825</v>
      </c>
      <c r="C13" s="684" t="s">
        <v>942</v>
      </c>
      <c r="D13" s="685"/>
      <c r="E13" s="327"/>
      <c r="F13" s="438"/>
      <c r="G13" s="439"/>
    </row>
    <row r="14" spans="1:7" ht="15" customHeight="1" x14ac:dyDescent="0.3">
      <c r="A14" s="339">
        <v>8</v>
      </c>
      <c r="B14" s="436">
        <v>450</v>
      </c>
      <c r="C14" s="684" t="s">
        <v>942</v>
      </c>
      <c r="D14" s="685"/>
      <c r="E14" s="327"/>
      <c r="F14" s="438"/>
      <c r="G14" s="439"/>
    </row>
    <row r="15" spans="1:7" ht="15" customHeight="1" x14ac:dyDescent="0.3">
      <c r="A15" s="339">
        <v>9</v>
      </c>
      <c r="B15" s="436">
        <v>600</v>
      </c>
      <c r="C15" s="684" t="s">
        <v>942</v>
      </c>
      <c r="D15" s="685"/>
      <c r="E15" s="327"/>
      <c r="F15" s="438"/>
      <c r="G15" s="439"/>
    </row>
    <row r="16" spans="1:7" ht="15" customHeight="1" x14ac:dyDescent="0.3">
      <c r="A16" s="339">
        <v>10</v>
      </c>
      <c r="B16" s="436">
        <v>750</v>
      </c>
      <c r="C16" s="684" t="s">
        <v>942</v>
      </c>
      <c r="D16" s="685"/>
      <c r="E16" s="327"/>
      <c r="F16" s="438"/>
      <c r="G16" s="439"/>
    </row>
    <row r="17" spans="1:7" ht="15" customHeight="1" x14ac:dyDescent="0.3">
      <c r="A17" s="339">
        <v>11</v>
      </c>
      <c r="B17" s="436" t="s">
        <v>1826</v>
      </c>
      <c r="C17" s="684" t="s">
        <v>942</v>
      </c>
      <c r="D17" s="685"/>
      <c r="E17" s="327"/>
      <c r="F17" s="438"/>
      <c r="G17" s="439"/>
    </row>
    <row r="18" spans="1:7" ht="15" customHeight="1" x14ac:dyDescent="0.3">
      <c r="A18" s="339">
        <v>12</v>
      </c>
      <c r="B18" s="436">
        <v>450</v>
      </c>
      <c r="C18" s="684" t="s">
        <v>942</v>
      </c>
      <c r="D18" s="685"/>
      <c r="E18" s="327"/>
      <c r="F18" s="438"/>
      <c r="G18" s="439"/>
    </row>
    <row r="19" spans="1:7" ht="15" customHeight="1" x14ac:dyDescent="0.3">
      <c r="A19" s="339">
        <v>13</v>
      </c>
      <c r="B19" s="436">
        <v>600</v>
      </c>
      <c r="C19" s="684" t="s">
        <v>942</v>
      </c>
      <c r="D19" s="685"/>
      <c r="F19" s="343"/>
      <c r="G19" s="344"/>
    </row>
    <row r="20" spans="1:7" ht="15" customHeight="1" x14ac:dyDescent="0.3">
      <c r="A20" s="339">
        <v>14</v>
      </c>
      <c r="B20" s="436">
        <v>750</v>
      </c>
      <c r="C20" s="684" t="s">
        <v>942</v>
      </c>
      <c r="D20" s="685"/>
      <c r="F20" s="343"/>
      <c r="G20" s="344"/>
    </row>
    <row r="21" spans="1:7" ht="15" customHeight="1" x14ac:dyDescent="0.3">
      <c r="A21" s="339">
        <v>15</v>
      </c>
      <c r="B21" s="436">
        <v>900</v>
      </c>
      <c r="C21" s="684" t="s">
        <v>942</v>
      </c>
      <c r="D21" s="685"/>
      <c r="F21" s="343"/>
      <c r="G21" s="344"/>
    </row>
    <row r="22" spans="1:7" ht="15" customHeight="1" x14ac:dyDescent="0.3">
      <c r="A22" s="339">
        <v>16</v>
      </c>
      <c r="B22" s="436" t="s">
        <v>1827</v>
      </c>
      <c r="C22" s="684" t="s">
        <v>942</v>
      </c>
      <c r="D22" s="685"/>
      <c r="F22" s="343"/>
      <c r="G22" s="344"/>
    </row>
    <row r="23" spans="1:7" ht="15" customHeight="1" x14ac:dyDescent="0.3">
      <c r="A23" s="339">
        <v>17</v>
      </c>
      <c r="B23" s="436">
        <v>450</v>
      </c>
      <c r="C23" s="684" t="s">
        <v>942</v>
      </c>
      <c r="D23" s="685"/>
      <c r="F23" s="343"/>
      <c r="G23" s="344"/>
    </row>
    <row r="24" spans="1:7" ht="15" customHeight="1" x14ac:dyDescent="0.3">
      <c r="A24" s="339">
        <v>18</v>
      </c>
      <c r="B24" s="436">
        <v>600</v>
      </c>
      <c r="C24" s="684" t="s">
        <v>942</v>
      </c>
      <c r="D24" s="685"/>
      <c r="F24" s="343"/>
      <c r="G24" s="344"/>
    </row>
    <row r="25" spans="1:7" ht="15" customHeight="1" x14ac:dyDescent="0.3">
      <c r="A25" s="339">
        <v>19</v>
      </c>
      <c r="B25" s="436">
        <v>900</v>
      </c>
      <c r="C25" s="684" t="s">
        <v>942</v>
      </c>
      <c r="D25" s="685"/>
      <c r="F25" s="343"/>
      <c r="G25" s="344"/>
    </row>
    <row r="26" spans="1:7" ht="15" customHeight="1" x14ac:dyDescent="0.3">
      <c r="A26" s="339">
        <v>20</v>
      </c>
      <c r="B26" s="436">
        <v>1200</v>
      </c>
      <c r="C26" s="684" t="s">
        <v>942</v>
      </c>
      <c r="D26" s="685"/>
      <c r="F26" s="343"/>
      <c r="G26" s="344"/>
    </row>
    <row r="27" spans="1:7" ht="15" customHeight="1" x14ac:dyDescent="0.3">
      <c r="A27" s="339">
        <v>21</v>
      </c>
      <c r="B27" s="436" t="s">
        <v>1828</v>
      </c>
      <c r="C27" s="684" t="s">
        <v>942</v>
      </c>
      <c r="D27" s="685"/>
      <c r="F27" s="343"/>
      <c r="G27" s="344"/>
    </row>
    <row r="28" spans="1:7" ht="15" customHeight="1" x14ac:dyDescent="0.3">
      <c r="A28" s="339">
        <v>22</v>
      </c>
      <c r="B28" s="436">
        <v>450</v>
      </c>
      <c r="C28" s="684" t="s">
        <v>942</v>
      </c>
      <c r="D28" s="685"/>
      <c r="F28" s="343"/>
      <c r="G28" s="344"/>
    </row>
    <row r="29" spans="1:7" ht="15" customHeight="1" x14ac:dyDescent="0.3">
      <c r="A29" s="339">
        <v>23</v>
      </c>
      <c r="B29" s="436" t="s">
        <v>1825</v>
      </c>
      <c r="C29" s="684" t="s">
        <v>942</v>
      </c>
      <c r="D29" s="685"/>
      <c r="F29" s="343"/>
      <c r="G29" s="344"/>
    </row>
    <row r="30" spans="1:7" ht="15" customHeight="1" x14ac:dyDescent="0.3">
      <c r="A30" s="339">
        <v>24</v>
      </c>
      <c r="B30" s="436">
        <v>900</v>
      </c>
      <c r="C30" s="684" t="s">
        <v>942</v>
      </c>
      <c r="D30" s="685"/>
      <c r="F30" s="343"/>
      <c r="G30" s="344"/>
    </row>
    <row r="31" spans="1:7" ht="15" customHeight="1" x14ac:dyDescent="0.3">
      <c r="A31" s="339">
        <v>25</v>
      </c>
      <c r="B31" s="436">
        <v>1200</v>
      </c>
      <c r="C31" s="684" t="s">
        <v>942</v>
      </c>
      <c r="D31" s="685"/>
      <c r="F31" s="343"/>
      <c r="G31" s="344"/>
    </row>
    <row r="32" spans="1:7" ht="15" customHeight="1" x14ac:dyDescent="0.3">
      <c r="A32" s="339">
        <v>26</v>
      </c>
      <c r="B32" s="436">
        <v>1500</v>
      </c>
      <c r="C32" s="684" t="s">
        <v>942</v>
      </c>
      <c r="D32" s="685"/>
      <c r="F32" s="343"/>
      <c r="G32" s="344"/>
    </row>
    <row r="33" spans="1:7" ht="15" customHeight="1" x14ac:dyDescent="0.3">
      <c r="A33" s="339">
        <v>27</v>
      </c>
      <c r="B33" s="436" t="s">
        <v>1829</v>
      </c>
      <c r="C33" s="684" t="s">
        <v>942</v>
      </c>
      <c r="D33" s="685"/>
      <c r="F33" s="343"/>
      <c r="G33" s="344"/>
    </row>
    <row r="34" spans="1:7" ht="15" customHeight="1" x14ac:dyDescent="0.3">
      <c r="A34" s="339">
        <v>28</v>
      </c>
      <c r="B34" s="436">
        <v>900</v>
      </c>
      <c r="C34" s="684" t="s">
        <v>942</v>
      </c>
      <c r="D34" s="685"/>
      <c r="F34" s="343"/>
      <c r="G34" s="344"/>
    </row>
    <row r="35" spans="1:7" ht="15" customHeight="1" x14ac:dyDescent="0.3">
      <c r="A35" s="339">
        <v>29</v>
      </c>
      <c r="B35" s="436">
        <v>1200</v>
      </c>
      <c r="C35" s="684" t="s">
        <v>942</v>
      </c>
      <c r="D35" s="685"/>
      <c r="F35" s="343"/>
      <c r="G35" s="344"/>
    </row>
    <row r="36" spans="1:7" ht="15" customHeight="1" x14ac:dyDescent="0.3">
      <c r="A36" s="339">
        <v>30</v>
      </c>
      <c r="B36" s="436">
        <v>1500</v>
      </c>
      <c r="C36" s="684" t="s">
        <v>942</v>
      </c>
      <c r="D36" s="685"/>
      <c r="F36" s="343"/>
      <c r="G36" s="344"/>
    </row>
    <row r="37" spans="1:7" ht="15" customHeight="1" x14ac:dyDescent="0.3">
      <c r="A37" s="339">
        <v>31</v>
      </c>
      <c r="B37" s="440">
        <v>1800</v>
      </c>
      <c r="C37" s="684" t="s">
        <v>942</v>
      </c>
      <c r="D37" s="685"/>
      <c r="F37" s="343"/>
      <c r="G37" s="344"/>
    </row>
    <row r="38" spans="1:7" ht="15" customHeight="1" x14ac:dyDescent="0.3">
      <c r="A38" s="339">
        <v>32</v>
      </c>
      <c r="B38" s="436" t="s">
        <v>1830</v>
      </c>
      <c r="C38" s="684" t="s">
        <v>942</v>
      </c>
      <c r="D38" s="685"/>
      <c r="F38" s="343"/>
      <c r="G38" s="344"/>
    </row>
    <row r="39" spans="1:7" ht="15" customHeight="1" x14ac:dyDescent="0.3">
      <c r="A39" s="339">
        <v>33</v>
      </c>
      <c r="B39" s="436">
        <v>900</v>
      </c>
      <c r="C39" s="684" t="s">
        <v>942</v>
      </c>
      <c r="D39" s="685"/>
      <c r="F39" s="343"/>
      <c r="G39" s="344"/>
    </row>
    <row r="40" spans="1:7" ht="15" customHeight="1" x14ac:dyDescent="0.3">
      <c r="A40" s="339">
        <v>34</v>
      </c>
      <c r="B40" s="436">
        <v>1200</v>
      </c>
      <c r="C40" s="684" t="s">
        <v>942</v>
      </c>
      <c r="D40" s="685"/>
      <c r="F40" s="343"/>
      <c r="G40" s="344"/>
    </row>
    <row r="41" spans="1:7" ht="15" customHeight="1" x14ac:dyDescent="0.3">
      <c r="A41" s="339">
        <v>35</v>
      </c>
      <c r="B41" s="340">
        <v>1500</v>
      </c>
      <c r="C41" s="684" t="s">
        <v>942</v>
      </c>
      <c r="D41" s="685"/>
      <c r="F41" s="343"/>
      <c r="G41" s="344"/>
    </row>
    <row r="42" spans="1:7" ht="15" customHeight="1" x14ac:dyDescent="0.3">
      <c r="A42" s="339">
        <v>36</v>
      </c>
      <c r="B42" s="436" t="s">
        <v>721</v>
      </c>
      <c r="C42" s="684" t="s">
        <v>942</v>
      </c>
      <c r="D42" s="685"/>
      <c r="F42" s="343"/>
      <c r="G42" s="344"/>
    </row>
    <row r="43" spans="1:7" ht="15" customHeight="1" x14ac:dyDescent="0.3">
      <c r="A43" s="339">
        <v>37</v>
      </c>
      <c r="B43" s="340">
        <v>2100</v>
      </c>
      <c r="C43" s="684" t="s">
        <v>942</v>
      </c>
      <c r="D43" s="685"/>
      <c r="F43" s="343"/>
      <c r="G43" s="344"/>
    </row>
    <row r="44" spans="1:7" ht="15" customHeight="1" x14ac:dyDescent="0.3">
      <c r="A44" s="339">
        <v>38</v>
      </c>
      <c r="B44" s="340" t="s">
        <v>1831</v>
      </c>
      <c r="C44" s="684" t="s">
        <v>942</v>
      </c>
      <c r="D44" s="685"/>
      <c r="F44" s="343"/>
      <c r="G44" s="344"/>
    </row>
    <row r="45" spans="1:7" ht="15" customHeight="1" x14ac:dyDescent="0.3">
      <c r="A45" s="339">
        <v>39</v>
      </c>
      <c r="B45" s="340">
        <v>900</v>
      </c>
      <c r="C45" s="684" t="s">
        <v>942</v>
      </c>
      <c r="D45" s="685"/>
      <c r="F45" s="343"/>
      <c r="G45" s="344"/>
    </row>
    <row r="46" spans="1:7" ht="15" customHeight="1" x14ac:dyDescent="0.3">
      <c r="A46" s="339">
        <v>40</v>
      </c>
      <c r="B46" s="340">
        <v>1200</v>
      </c>
      <c r="C46" s="684" t="s">
        <v>942</v>
      </c>
      <c r="D46" s="685"/>
      <c r="F46" s="343"/>
      <c r="G46" s="344"/>
    </row>
    <row r="47" spans="1:7" ht="15" customHeight="1" x14ac:dyDescent="0.3">
      <c r="A47" s="339">
        <v>41</v>
      </c>
      <c r="B47" s="340">
        <v>1500</v>
      </c>
      <c r="C47" s="684" t="s">
        <v>942</v>
      </c>
      <c r="D47" s="685"/>
      <c r="F47" s="343"/>
      <c r="G47" s="344"/>
    </row>
    <row r="48" spans="1:7" ht="15" customHeight="1" x14ac:dyDescent="0.3">
      <c r="A48" s="339">
        <v>42</v>
      </c>
      <c r="B48" s="436" t="s">
        <v>721</v>
      </c>
      <c r="C48" s="684" t="s">
        <v>942</v>
      </c>
      <c r="D48" s="685"/>
      <c r="F48" s="343"/>
      <c r="G48" s="344"/>
    </row>
    <row r="49" spans="1:7" ht="15" customHeight="1" x14ac:dyDescent="0.3">
      <c r="A49" s="339">
        <v>43</v>
      </c>
      <c r="B49" s="340">
        <v>2100</v>
      </c>
      <c r="C49" s="684" t="s">
        <v>942</v>
      </c>
      <c r="D49" s="685"/>
      <c r="F49" s="343"/>
      <c r="G49" s="344"/>
    </row>
    <row r="50" spans="1:7" ht="15" customHeight="1" x14ac:dyDescent="0.3">
      <c r="A50" s="339">
        <v>44</v>
      </c>
      <c r="B50" s="340">
        <v>2400</v>
      </c>
      <c r="C50" s="684" t="s">
        <v>942</v>
      </c>
      <c r="D50" s="685"/>
      <c r="F50" s="343"/>
      <c r="G50" s="344"/>
    </row>
    <row r="51" spans="1:7" ht="15" customHeight="1" x14ac:dyDescent="0.3">
      <c r="A51" s="339">
        <v>45</v>
      </c>
      <c r="B51" s="340" t="s">
        <v>1832</v>
      </c>
      <c r="C51" s="684" t="s">
        <v>942</v>
      </c>
      <c r="D51" s="685"/>
      <c r="F51" s="343"/>
      <c r="G51" s="344"/>
    </row>
    <row r="52" spans="1:7" ht="15" customHeight="1" x14ac:dyDescent="0.3">
      <c r="A52" s="339">
        <v>46</v>
      </c>
      <c r="B52" s="340">
        <v>900</v>
      </c>
      <c r="C52" s="684" t="s">
        <v>942</v>
      </c>
      <c r="D52" s="685"/>
      <c r="F52" s="343"/>
      <c r="G52" s="344"/>
    </row>
    <row r="53" spans="1:7" ht="15" customHeight="1" x14ac:dyDescent="0.3">
      <c r="A53" s="339">
        <v>47</v>
      </c>
      <c r="B53" s="340">
        <v>1200</v>
      </c>
      <c r="C53" s="684" t="s">
        <v>942</v>
      </c>
      <c r="D53" s="685"/>
      <c r="F53" s="343"/>
      <c r="G53" s="344"/>
    </row>
    <row r="54" spans="1:7" ht="15" customHeight="1" x14ac:dyDescent="0.3">
      <c r="A54" s="339">
        <v>48</v>
      </c>
      <c r="B54" s="340">
        <v>1500</v>
      </c>
      <c r="C54" s="684" t="s">
        <v>942</v>
      </c>
      <c r="D54" s="685"/>
      <c r="F54" s="343"/>
      <c r="G54" s="344"/>
    </row>
    <row r="55" spans="1:7" ht="15" customHeight="1" x14ac:dyDescent="0.3">
      <c r="A55" s="339">
        <v>49</v>
      </c>
      <c r="B55" s="340">
        <v>1800</v>
      </c>
      <c r="C55" s="684" t="s">
        <v>942</v>
      </c>
      <c r="D55" s="685"/>
      <c r="F55" s="343"/>
      <c r="G55" s="344"/>
    </row>
    <row r="56" spans="1:7" ht="15" customHeight="1" x14ac:dyDescent="0.3">
      <c r="A56" s="339">
        <v>50</v>
      </c>
      <c r="B56" s="340">
        <v>2100</v>
      </c>
      <c r="C56" s="684" t="s">
        <v>942</v>
      </c>
      <c r="D56" s="685"/>
      <c r="F56" s="343"/>
      <c r="G56" s="344"/>
    </row>
    <row r="57" spans="1:7" ht="15" customHeight="1" x14ac:dyDescent="0.3">
      <c r="A57" s="339">
        <v>51</v>
      </c>
      <c r="B57" s="340">
        <v>2400</v>
      </c>
      <c r="C57" s="684" t="s">
        <v>942</v>
      </c>
      <c r="D57" s="685"/>
      <c r="F57" s="343"/>
      <c r="G57" s="344"/>
    </row>
    <row r="58" spans="1:7" ht="15" customHeight="1" x14ac:dyDescent="0.3">
      <c r="A58" s="339">
        <v>52</v>
      </c>
      <c r="B58" s="340">
        <v>3000</v>
      </c>
      <c r="C58" s="684" t="s">
        <v>942</v>
      </c>
      <c r="D58" s="685"/>
      <c r="F58" s="343"/>
      <c r="G58" s="344"/>
    </row>
    <row r="59" spans="1:7" ht="15" customHeight="1" x14ac:dyDescent="0.3">
      <c r="A59" s="339"/>
      <c r="B59" s="330"/>
      <c r="C59" s="520"/>
      <c r="D59" s="560"/>
      <c r="F59" s="343"/>
      <c r="G59" s="344"/>
    </row>
    <row r="60" spans="1:7" ht="15" customHeight="1" x14ac:dyDescent="0.3">
      <c r="A60" s="339"/>
      <c r="B60" s="330"/>
      <c r="C60" s="132"/>
      <c r="D60" s="342"/>
      <c r="F60" s="343"/>
      <c r="G60" s="344"/>
    </row>
    <row r="61" spans="1:7" s="7" customFormat="1" x14ac:dyDescent="0.25">
      <c r="A61" s="644" t="s">
        <v>1090</v>
      </c>
      <c r="B61" s="645"/>
      <c r="C61" s="646"/>
      <c r="D61" s="11"/>
      <c r="E61" s="224" t="str">
        <f>IF(SUM(E$7:E60)=0,"",SUM(E7:E60))</f>
        <v/>
      </c>
      <c r="F61" s="224" t="str">
        <f>IF(SUM(F$7:F60)=0,"",SUM(F7:F60))</f>
        <v/>
      </c>
      <c r="G61" s="224" t="str">
        <f>IF(SUM(G$7:G60)=0,"",SUM(G7:G60))</f>
        <v/>
      </c>
    </row>
    <row r="62" spans="1:7" x14ac:dyDescent="0.3">
      <c r="F62" s="194"/>
    </row>
    <row r="63" spans="1:7" x14ac:dyDescent="0.3">
      <c r="A63" s="686" t="s">
        <v>717</v>
      </c>
      <c r="B63" s="687"/>
      <c r="C63" s="687"/>
      <c r="D63" s="687"/>
      <c r="E63" s="687"/>
      <c r="F63" s="687"/>
      <c r="G63" s="688"/>
    </row>
    <row r="64" spans="1:7" x14ac:dyDescent="0.3">
      <c r="A64" s="406"/>
      <c r="F64" s="194"/>
      <c r="G64" s="344"/>
    </row>
    <row r="65" spans="1:7" ht="23" x14ac:dyDescent="0.3">
      <c r="A65" s="13" t="s">
        <v>0</v>
      </c>
      <c r="B65" s="13" t="s">
        <v>1</v>
      </c>
      <c r="C65" s="13" t="s">
        <v>722</v>
      </c>
      <c r="D65" s="13" t="s">
        <v>2</v>
      </c>
      <c r="E65" s="13" t="s">
        <v>4</v>
      </c>
      <c r="F65" s="13" t="s">
        <v>4</v>
      </c>
      <c r="G65" s="13" t="s">
        <v>4</v>
      </c>
    </row>
    <row r="66" spans="1:7" ht="48" customHeight="1" x14ac:dyDescent="0.3">
      <c r="A66" s="689" t="s">
        <v>1822</v>
      </c>
      <c r="B66" s="690"/>
      <c r="C66" s="690"/>
      <c r="D66" s="691"/>
      <c r="E66" s="4" t="s">
        <v>1835</v>
      </c>
      <c r="F66" s="4" t="s">
        <v>1836</v>
      </c>
      <c r="G66" s="5" t="s">
        <v>1837</v>
      </c>
    </row>
    <row r="67" spans="1:7" ht="15.9" customHeight="1" x14ac:dyDescent="0.25">
      <c r="A67" s="137"/>
      <c r="B67" s="138"/>
      <c r="C67" s="138"/>
      <c r="D67" s="138"/>
      <c r="E67" s="331"/>
      <c r="F67" s="331"/>
      <c r="G67" s="332"/>
    </row>
    <row r="68" spans="1:7" s="7" customFormat="1" ht="18" customHeight="1" x14ac:dyDescent="0.25">
      <c r="A68" s="647" t="s">
        <v>5</v>
      </c>
      <c r="B68" s="648"/>
      <c r="C68" s="649"/>
      <c r="D68" s="9"/>
      <c r="E68" s="221" t="str">
        <f>IF(E61=0,"",E61)</f>
        <v/>
      </c>
      <c r="F68" s="221" t="str">
        <f t="shared" ref="F68:G68" si="0">IF(F61=0,"",F61)</f>
        <v/>
      </c>
      <c r="G68" s="221" t="str">
        <f t="shared" si="0"/>
        <v/>
      </c>
    </row>
    <row r="69" spans="1:7" s="7" customFormat="1" x14ac:dyDescent="0.25">
      <c r="A69" s="378"/>
      <c r="B69" s="424"/>
      <c r="C69" s="334"/>
      <c r="D69" s="334"/>
      <c r="E69" s="335"/>
      <c r="F69" s="335"/>
      <c r="G69" s="335"/>
    </row>
    <row r="70" spans="1:7" ht="15" customHeight="1" x14ac:dyDescent="0.3">
      <c r="A70" s="339">
        <v>53</v>
      </c>
      <c r="B70" s="441" t="s">
        <v>1833</v>
      </c>
      <c r="C70" s="561"/>
      <c r="D70" s="561" t="s">
        <v>942</v>
      </c>
      <c r="F70" s="343"/>
      <c r="G70" s="344"/>
    </row>
    <row r="71" spans="1:7" ht="15" customHeight="1" x14ac:dyDescent="0.3">
      <c r="A71" s="339">
        <v>54</v>
      </c>
      <c r="B71" s="340">
        <v>900</v>
      </c>
      <c r="C71" s="561"/>
      <c r="D71" s="561" t="s">
        <v>942</v>
      </c>
      <c r="F71" s="343"/>
      <c r="G71" s="344"/>
    </row>
    <row r="72" spans="1:7" ht="15" customHeight="1" x14ac:dyDescent="0.3">
      <c r="A72" s="339">
        <v>55</v>
      </c>
      <c r="B72" s="340">
        <v>1200</v>
      </c>
      <c r="C72" s="561"/>
      <c r="D72" s="561" t="s">
        <v>942</v>
      </c>
      <c r="F72" s="343"/>
      <c r="G72" s="344"/>
    </row>
    <row r="73" spans="1:7" ht="15" customHeight="1" x14ac:dyDescent="0.3">
      <c r="A73" s="339">
        <v>56</v>
      </c>
      <c r="B73" s="340">
        <v>1500</v>
      </c>
      <c r="C73" s="561"/>
      <c r="D73" s="561" t="s">
        <v>942</v>
      </c>
      <c r="F73" s="343"/>
      <c r="G73" s="344"/>
    </row>
    <row r="74" spans="1:7" ht="15" customHeight="1" x14ac:dyDescent="0.3">
      <c r="A74" s="339">
        <v>57</v>
      </c>
      <c r="B74" s="340">
        <v>1800</v>
      </c>
      <c r="C74" s="561"/>
      <c r="D74" s="561" t="s">
        <v>942</v>
      </c>
      <c r="F74" s="343"/>
      <c r="G74" s="344"/>
    </row>
    <row r="75" spans="1:7" ht="15" customHeight="1" x14ac:dyDescent="0.3">
      <c r="A75" s="339">
        <v>58</v>
      </c>
      <c r="B75" s="340">
        <v>2100</v>
      </c>
      <c r="C75" s="561"/>
      <c r="D75" s="561" t="s">
        <v>942</v>
      </c>
      <c r="F75" s="343"/>
      <c r="G75" s="344"/>
    </row>
    <row r="76" spans="1:7" ht="15" customHeight="1" x14ac:dyDescent="0.3">
      <c r="A76" s="339">
        <v>59</v>
      </c>
      <c r="B76" s="340">
        <v>2400</v>
      </c>
      <c r="C76" s="561"/>
      <c r="D76" s="561" t="s">
        <v>942</v>
      </c>
      <c r="F76" s="343"/>
      <c r="G76" s="344"/>
    </row>
    <row r="77" spans="1:7" ht="15" customHeight="1" x14ac:dyDescent="0.3">
      <c r="A77" s="339">
        <v>60</v>
      </c>
      <c r="B77" s="340">
        <v>3000</v>
      </c>
      <c r="C77" s="561"/>
      <c r="D77" s="561" t="s">
        <v>942</v>
      </c>
      <c r="F77" s="343"/>
      <c r="G77" s="344"/>
    </row>
    <row r="78" spans="1:7" ht="15" customHeight="1" x14ac:dyDescent="0.3">
      <c r="A78" s="339">
        <v>61</v>
      </c>
      <c r="B78" s="441" t="s">
        <v>1834</v>
      </c>
      <c r="C78" s="561"/>
      <c r="D78" s="561" t="s">
        <v>942</v>
      </c>
      <c r="F78" s="343"/>
      <c r="G78" s="344"/>
    </row>
    <row r="79" spans="1:7" ht="15" customHeight="1" x14ac:dyDescent="0.3">
      <c r="A79" s="339">
        <v>62</v>
      </c>
      <c r="B79" s="340">
        <v>3000</v>
      </c>
      <c r="C79" s="561"/>
      <c r="D79" s="561" t="s">
        <v>942</v>
      </c>
      <c r="F79" s="343"/>
      <c r="G79" s="344"/>
    </row>
    <row r="80" spans="1:7" x14ac:dyDescent="0.3">
      <c r="A80" s="406"/>
      <c r="B80" s="343"/>
      <c r="C80" s="680"/>
      <c r="D80" s="680"/>
      <c r="F80" s="343"/>
      <c r="G80" s="344"/>
    </row>
    <row r="81" spans="1:7" x14ac:dyDescent="0.3">
      <c r="A81" s="681" t="s">
        <v>718</v>
      </c>
      <c r="B81" s="682"/>
      <c r="C81" s="682"/>
      <c r="D81" s="682"/>
      <c r="E81" s="682"/>
      <c r="F81" s="682"/>
      <c r="G81" s="683"/>
    </row>
    <row r="82" spans="1:7" x14ac:dyDescent="0.3">
      <c r="A82" s="435" t="s">
        <v>723</v>
      </c>
      <c r="B82" s="620" t="s">
        <v>724</v>
      </c>
      <c r="C82" s="621"/>
      <c r="D82" s="621"/>
      <c r="E82" s="621"/>
      <c r="F82" s="621"/>
      <c r="G82" s="622"/>
    </row>
    <row r="83" spans="1:7" x14ac:dyDescent="0.25">
      <c r="A83" s="139">
        <v>1</v>
      </c>
      <c r="B83" s="328">
        <v>450</v>
      </c>
      <c r="C83" s="329">
        <v>450</v>
      </c>
      <c r="D83" s="141" t="s">
        <v>942</v>
      </c>
      <c r="E83" s="322"/>
      <c r="F83" s="323"/>
      <c r="G83" s="324"/>
    </row>
    <row r="84" spans="1:7" x14ac:dyDescent="0.25">
      <c r="A84" s="339">
        <v>2</v>
      </c>
      <c r="B84" s="340">
        <v>600</v>
      </c>
      <c r="C84" s="330">
        <v>600</v>
      </c>
      <c r="D84" s="442" t="s">
        <v>942</v>
      </c>
      <c r="E84" s="325"/>
      <c r="F84" s="437"/>
      <c r="G84" s="428"/>
    </row>
    <row r="85" spans="1:7" x14ac:dyDescent="0.25">
      <c r="A85" s="339">
        <v>3</v>
      </c>
      <c r="B85" s="340">
        <v>750</v>
      </c>
      <c r="C85" s="330">
        <v>750</v>
      </c>
      <c r="D85" s="442" t="s">
        <v>942</v>
      </c>
      <c r="E85" s="325"/>
      <c r="F85" s="437"/>
      <c r="G85" s="428"/>
    </row>
    <row r="86" spans="1:7" x14ac:dyDescent="0.25">
      <c r="A86" s="339">
        <v>4</v>
      </c>
      <c r="B86" s="340">
        <v>900</v>
      </c>
      <c r="C86" s="330">
        <v>900</v>
      </c>
      <c r="D86" s="442" t="s">
        <v>942</v>
      </c>
      <c r="E86" s="325"/>
      <c r="F86" s="437"/>
      <c r="G86" s="428"/>
    </row>
    <row r="87" spans="1:7" x14ac:dyDescent="0.25">
      <c r="A87" s="339">
        <v>5</v>
      </c>
      <c r="B87" s="340">
        <v>1200</v>
      </c>
      <c r="C87" s="330">
        <v>1200</v>
      </c>
      <c r="D87" s="442" t="s">
        <v>942</v>
      </c>
      <c r="E87" s="325"/>
      <c r="F87" s="437"/>
      <c r="G87" s="428"/>
    </row>
    <row r="88" spans="1:7" x14ac:dyDescent="0.25">
      <c r="A88" s="339">
        <v>6</v>
      </c>
      <c r="B88" s="340">
        <v>1500</v>
      </c>
      <c r="C88" s="330">
        <v>1500</v>
      </c>
      <c r="D88" s="442" t="s">
        <v>942</v>
      </c>
      <c r="E88" s="325"/>
      <c r="F88" s="437"/>
      <c r="G88" s="428"/>
    </row>
    <row r="89" spans="1:7" x14ac:dyDescent="0.25">
      <c r="A89" s="339">
        <v>7</v>
      </c>
      <c r="B89" s="340" t="s">
        <v>1832</v>
      </c>
      <c r="C89" s="330">
        <v>1200</v>
      </c>
      <c r="D89" s="442" t="s">
        <v>942</v>
      </c>
      <c r="E89" s="325"/>
      <c r="F89" s="437"/>
      <c r="G89" s="428"/>
    </row>
    <row r="90" spans="1:7" x14ac:dyDescent="0.25">
      <c r="A90" s="339">
        <v>8</v>
      </c>
      <c r="B90" s="340">
        <v>1800</v>
      </c>
      <c r="C90" s="330">
        <v>1800</v>
      </c>
      <c r="D90" s="442" t="s">
        <v>942</v>
      </c>
      <c r="E90" s="325"/>
      <c r="F90" s="437"/>
      <c r="G90" s="428"/>
    </row>
    <row r="91" spans="1:7" x14ac:dyDescent="0.25">
      <c r="A91" s="339">
        <v>9</v>
      </c>
      <c r="B91" s="340">
        <v>2100</v>
      </c>
      <c r="C91" s="330">
        <v>1500</v>
      </c>
      <c r="D91" s="442" t="s">
        <v>942</v>
      </c>
      <c r="E91" s="325"/>
      <c r="F91" s="437"/>
      <c r="G91" s="428"/>
    </row>
    <row r="92" spans="1:7" x14ac:dyDescent="0.25">
      <c r="A92" s="339">
        <v>10</v>
      </c>
      <c r="B92" s="340">
        <v>2100</v>
      </c>
      <c r="C92" s="330">
        <v>2100</v>
      </c>
      <c r="D92" s="442" t="s">
        <v>942</v>
      </c>
      <c r="E92" s="325"/>
      <c r="F92" s="437"/>
      <c r="G92" s="428"/>
    </row>
    <row r="93" spans="1:7" x14ac:dyDescent="0.25">
      <c r="A93" s="339">
        <v>11</v>
      </c>
      <c r="B93" s="340">
        <v>2400</v>
      </c>
      <c r="C93" s="330">
        <v>1500</v>
      </c>
      <c r="D93" s="442" t="s">
        <v>942</v>
      </c>
      <c r="E93" s="325"/>
      <c r="F93" s="437"/>
      <c r="G93" s="428"/>
    </row>
    <row r="94" spans="1:7" x14ac:dyDescent="0.25">
      <c r="A94" s="339">
        <v>12</v>
      </c>
      <c r="B94" s="340">
        <v>2400</v>
      </c>
      <c r="C94" s="330">
        <v>2400</v>
      </c>
      <c r="D94" s="442" t="s">
        <v>942</v>
      </c>
      <c r="E94" s="325"/>
      <c r="F94" s="437"/>
      <c r="G94" s="428"/>
    </row>
    <row r="95" spans="1:7" x14ac:dyDescent="0.25">
      <c r="A95" s="339">
        <v>13</v>
      </c>
      <c r="B95" s="340">
        <v>3000</v>
      </c>
      <c r="C95" s="330">
        <v>1500</v>
      </c>
      <c r="D95" s="442" t="s">
        <v>942</v>
      </c>
      <c r="E95" s="325"/>
      <c r="F95" s="437"/>
      <c r="G95" s="428"/>
    </row>
    <row r="96" spans="1:7" x14ac:dyDescent="0.25">
      <c r="A96" s="339">
        <v>14</v>
      </c>
      <c r="B96" s="340">
        <v>3000</v>
      </c>
      <c r="C96" s="330">
        <v>3000</v>
      </c>
      <c r="D96" s="442" t="s">
        <v>942</v>
      </c>
      <c r="E96" s="325"/>
      <c r="F96" s="437"/>
      <c r="G96" s="428"/>
    </row>
    <row r="97" spans="1:7" x14ac:dyDescent="0.25">
      <c r="A97" s="339">
        <v>15</v>
      </c>
      <c r="B97" s="340">
        <v>3600</v>
      </c>
      <c r="C97" s="330">
        <v>3000</v>
      </c>
      <c r="D97" s="442" t="s">
        <v>942</v>
      </c>
      <c r="E97" s="325"/>
      <c r="F97" s="437"/>
      <c r="G97" s="428"/>
    </row>
    <row r="98" spans="1:7" x14ac:dyDescent="0.3">
      <c r="A98" s="406"/>
      <c r="B98" s="343"/>
      <c r="D98" s="343"/>
      <c r="F98" s="343"/>
      <c r="G98" s="344"/>
    </row>
    <row r="99" spans="1:7" x14ac:dyDescent="0.3">
      <c r="A99" s="681" t="s">
        <v>943</v>
      </c>
      <c r="B99" s="682"/>
      <c r="C99" s="682"/>
      <c r="D99" s="682"/>
      <c r="E99" s="682"/>
      <c r="F99" s="682"/>
      <c r="G99" s="683"/>
    </row>
    <row r="100" spans="1:7" x14ac:dyDescent="0.3">
      <c r="A100" s="21" t="s">
        <v>768</v>
      </c>
      <c r="B100" s="653" t="s">
        <v>1091</v>
      </c>
      <c r="C100" s="654"/>
      <c r="D100" s="654"/>
      <c r="E100" s="654"/>
      <c r="F100" s="654"/>
      <c r="G100" s="655"/>
    </row>
    <row r="101" spans="1:7" ht="15" customHeight="1" x14ac:dyDescent="0.3">
      <c r="A101" s="139">
        <v>1</v>
      </c>
      <c r="B101" s="675" t="s">
        <v>950</v>
      </c>
      <c r="C101" s="676"/>
      <c r="D101" s="442" t="s">
        <v>942</v>
      </c>
      <c r="F101" s="343"/>
      <c r="G101" s="344"/>
    </row>
    <row r="102" spans="1:7" ht="15" customHeight="1" x14ac:dyDescent="0.3">
      <c r="A102" s="339">
        <v>2</v>
      </c>
      <c r="B102" s="675" t="s">
        <v>944</v>
      </c>
      <c r="C102" s="676"/>
      <c r="D102" s="442" t="s">
        <v>942</v>
      </c>
      <c r="F102" s="343"/>
      <c r="G102" s="344"/>
    </row>
    <row r="103" spans="1:7" ht="15" customHeight="1" x14ac:dyDescent="0.3">
      <c r="A103" s="339">
        <v>3</v>
      </c>
      <c r="B103" s="675" t="s">
        <v>945</v>
      </c>
      <c r="C103" s="676"/>
      <c r="D103" s="442" t="s">
        <v>942</v>
      </c>
      <c r="F103" s="343"/>
      <c r="G103" s="344"/>
    </row>
    <row r="104" spans="1:7" ht="15" customHeight="1" x14ac:dyDescent="0.3">
      <c r="A104" s="339">
        <v>3</v>
      </c>
      <c r="B104" s="675" t="s">
        <v>946</v>
      </c>
      <c r="C104" s="676"/>
      <c r="D104" s="442" t="s">
        <v>942</v>
      </c>
      <c r="F104" s="343"/>
      <c r="G104" s="344"/>
    </row>
    <row r="105" spans="1:7" ht="15" customHeight="1" x14ac:dyDescent="0.3">
      <c r="A105" s="339">
        <v>4</v>
      </c>
      <c r="B105" s="675" t="s">
        <v>947</v>
      </c>
      <c r="C105" s="676"/>
      <c r="D105" s="442" t="s">
        <v>942</v>
      </c>
      <c r="F105" s="343"/>
      <c r="G105" s="344"/>
    </row>
    <row r="106" spans="1:7" ht="15" customHeight="1" x14ac:dyDescent="0.3">
      <c r="A106" s="339">
        <v>5</v>
      </c>
      <c r="B106" s="675" t="s">
        <v>948</v>
      </c>
      <c r="C106" s="676"/>
      <c r="D106" s="442" t="s">
        <v>942</v>
      </c>
      <c r="F106" s="343"/>
      <c r="G106" s="344"/>
    </row>
    <row r="107" spans="1:7" ht="15" customHeight="1" x14ac:dyDescent="0.3">
      <c r="A107" s="339">
        <v>6</v>
      </c>
      <c r="B107" s="675" t="s">
        <v>949</v>
      </c>
      <c r="C107" s="676"/>
      <c r="D107" s="442" t="s">
        <v>942</v>
      </c>
      <c r="F107" s="343"/>
      <c r="G107" s="344"/>
    </row>
    <row r="108" spans="1:7" ht="15" customHeight="1" x14ac:dyDescent="0.3">
      <c r="A108" s="339"/>
      <c r="B108" s="675"/>
      <c r="C108" s="676"/>
      <c r="D108" s="442"/>
      <c r="F108" s="343"/>
      <c r="G108" s="344"/>
    </row>
    <row r="109" spans="1:7" x14ac:dyDescent="0.3">
      <c r="A109" s="339"/>
      <c r="B109" s="675"/>
      <c r="C109" s="676"/>
      <c r="D109" s="343"/>
      <c r="F109" s="343"/>
      <c r="G109" s="344"/>
    </row>
    <row r="110" spans="1:7" x14ac:dyDescent="0.3">
      <c r="A110" s="406"/>
      <c r="B110" s="675"/>
      <c r="C110" s="676"/>
      <c r="D110" s="343"/>
      <c r="F110" s="343"/>
      <c r="G110" s="344"/>
    </row>
    <row r="111" spans="1:7" x14ac:dyDescent="0.3">
      <c r="A111" s="406"/>
      <c r="B111" s="675"/>
      <c r="C111" s="676"/>
      <c r="D111" s="343"/>
      <c r="F111" s="343"/>
      <c r="G111" s="344"/>
    </row>
    <row r="112" spans="1:7" x14ac:dyDescent="0.3">
      <c r="A112" s="406"/>
      <c r="B112" s="675"/>
      <c r="C112" s="676"/>
      <c r="D112" s="343"/>
      <c r="F112" s="343"/>
      <c r="G112" s="344"/>
    </row>
    <row r="113" spans="1:7" x14ac:dyDescent="0.3">
      <c r="A113" s="406"/>
      <c r="B113" s="675"/>
      <c r="C113" s="676"/>
      <c r="D113" s="343"/>
      <c r="F113" s="343"/>
      <c r="G113" s="344"/>
    </row>
    <row r="114" spans="1:7" x14ac:dyDescent="0.3">
      <c r="A114" s="406"/>
      <c r="B114" s="675"/>
      <c r="C114" s="676"/>
      <c r="D114" s="343"/>
      <c r="F114" s="343"/>
      <c r="G114" s="344"/>
    </row>
    <row r="115" spans="1:7" x14ac:dyDescent="0.3">
      <c r="A115" s="406"/>
      <c r="B115" s="675"/>
      <c r="C115" s="676"/>
      <c r="D115" s="343"/>
      <c r="F115" s="343"/>
      <c r="G115" s="344"/>
    </row>
    <row r="116" spans="1:7" x14ac:dyDescent="0.3">
      <c r="A116" s="406"/>
      <c r="B116" s="675"/>
      <c r="C116" s="676"/>
      <c r="D116" s="343"/>
      <c r="F116" s="343"/>
      <c r="G116" s="344"/>
    </row>
    <row r="117" spans="1:7" x14ac:dyDescent="0.3">
      <c r="A117" s="406"/>
      <c r="B117" s="675"/>
      <c r="C117" s="676"/>
      <c r="D117" s="343"/>
      <c r="F117" s="343"/>
      <c r="G117" s="344"/>
    </row>
    <row r="118" spans="1:7" x14ac:dyDescent="0.3">
      <c r="A118" s="406"/>
      <c r="B118" s="675"/>
      <c r="C118" s="676"/>
      <c r="D118" s="343"/>
      <c r="F118" s="343"/>
      <c r="G118" s="344"/>
    </row>
    <row r="119" spans="1:7" x14ac:dyDescent="0.3">
      <c r="A119" s="406"/>
      <c r="B119" s="675"/>
      <c r="C119" s="676"/>
      <c r="D119" s="343"/>
      <c r="F119" s="343"/>
      <c r="G119" s="344"/>
    </row>
    <row r="120" spans="1:7" x14ac:dyDescent="0.3">
      <c r="A120" s="406"/>
      <c r="B120" s="675"/>
      <c r="C120" s="676"/>
      <c r="D120" s="343"/>
      <c r="F120" s="343"/>
      <c r="G120" s="344"/>
    </row>
    <row r="121" spans="1:7" x14ac:dyDescent="0.3">
      <c r="A121" s="406"/>
      <c r="B121" s="675"/>
      <c r="C121" s="676"/>
      <c r="D121" s="343"/>
      <c r="F121" s="343"/>
      <c r="G121" s="344"/>
    </row>
    <row r="122" spans="1:7" x14ac:dyDescent="0.3">
      <c r="A122" s="406"/>
      <c r="B122" s="675"/>
      <c r="C122" s="676"/>
      <c r="D122" s="343"/>
      <c r="F122" s="343"/>
      <c r="G122" s="344"/>
    </row>
    <row r="123" spans="1:7" x14ac:dyDescent="0.3">
      <c r="A123" s="406"/>
      <c r="B123" s="675"/>
      <c r="C123" s="676"/>
      <c r="D123" s="343"/>
      <c r="F123" s="343"/>
      <c r="G123" s="344"/>
    </row>
    <row r="124" spans="1:7" x14ac:dyDescent="0.3">
      <c r="A124" s="406"/>
      <c r="B124" s="675"/>
      <c r="C124" s="676"/>
      <c r="D124" s="343"/>
      <c r="F124" s="343"/>
      <c r="G124" s="344"/>
    </row>
    <row r="125" spans="1:7" x14ac:dyDescent="0.3">
      <c r="A125" s="406"/>
      <c r="B125" s="675"/>
      <c r="C125" s="676"/>
      <c r="D125" s="343"/>
      <c r="F125" s="343"/>
      <c r="G125" s="344"/>
    </row>
    <row r="126" spans="1:7" x14ac:dyDescent="0.3">
      <c r="A126" s="406"/>
      <c r="B126" s="675"/>
      <c r="C126" s="676"/>
      <c r="D126" s="343"/>
      <c r="F126" s="343"/>
      <c r="G126" s="344"/>
    </row>
    <row r="127" spans="1:7" x14ac:dyDescent="0.3">
      <c r="A127" s="406"/>
      <c r="B127" s="675"/>
      <c r="C127" s="676"/>
      <c r="D127" s="343"/>
      <c r="F127" s="343"/>
      <c r="G127" s="344"/>
    </row>
    <row r="128" spans="1:7" x14ac:dyDescent="0.3">
      <c r="A128" s="406"/>
      <c r="B128" s="675"/>
      <c r="C128" s="676"/>
      <c r="D128" s="343"/>
      <c r="F128" s="343"/>
      <c r="G128" s="344"/>
    </row>
    <row r="129" spans="1:7" x14ac:dyDescent="0.3">
      <c r="A129" s="406"/>
      <c r="B129" s="675"/>
      <c r="C129" s="676"/>
      <c r="D129" s="343"/>
      <c r="F129" s="343"/>
      <c r="G129" s="344"/>
    </row>
    <row r="130" spans="1:7" x14ac:dyDescent="0.3">
      <c r="A130" s="406"/>
      <c r="B130" s="675"/>
      <c r="C130" s="676"/>
      <c r="D130" s="343"/>
      <c r="F130" s="343"/>
      <c r="G130" s="344"/>
    </row>
    <row r="131" spans="1:7" x14ac:dyDescent="0.3">
      <c r="A131" s="406"/>
      <c r="B131" s="675"/>
      <c r="C131" s="676"/>
      <c r="D131" s="343"/>
      <c r="F131" s="343"/>
      <c r="G131" s="344"/>
    </row>
    <row r="132" spans="1:7" x14ac:dyDescent="0.3">
      <c r="A132" s="406"/>
      <c r="B132" s="675"/>
      <c r="C132" s="676"/>
      <c r="D132" s="343"/>
      <c r="F132" s="343"/>
      <c r="G132" s="344"/>
    </row>
    <row r="133" spans="1:7" x14ac:dyDescent="0.3">
      <c r="A133" s="406"/>
      <c r="B133" s="675"/>
      <c r="C133" s="676"/>
      <c r="D133" s="343"/>
      <c r="F133" s="343"/>
      <c r="G133" s="344"/>
    </row>
    <row r="134" spans="1:7" x14ac:dyDescent="0.3">
      <c r="A134" s="406"/>
      <c r="B134" s="675"/>
      <c r="C134" s="676"/>
      <c r="D134" s="343"/>
      <c r="F134" s="343"/>
      <c r="G134" s="344"/>
    </row>
    <row r="135" spans="1:7" s="507" customFormat="1" ht="20.149999999999999" customHeight="1" x14ac:dyDescent="0.25">
      <c r="A135" s="506"/>
      <c r="B135" s="677" t="s">
        <v>1079</v>
      </c>
      <c r="C135" s="678"/>
      <c r="D135" s="679"/>
      <c r="E135" s="504" t="str">
        <f>IF(SUM(E$7:E134)=0,"",SUM(E68:E134))</f>
        <v/>
      </c>
      <c r="F135" s="504" t="str">
        <f>IF(SUM(F$7:F134)=0,"",SUM(F68:F134))</f>
        <v/>
      </c>
      <c r="G135" s="504" t="str">
        <f>IF(SUM(G$7:G134)=0,"",SUM(G68:G134))</f>
        <v/>
      </c>
    </row>
  </sheetData>
  <mergeCells count="101">
    <mergeCell ref="A68:C68"/>
    <mergeCell ref="A1:G1"/>
    <mergeCell ref="A4:D4"/>
    <mergeCell ref="A5:G5"/>
    <mergeCell ref="B6:G6"/>
    <mergeCell ref="C3:D3"/>
    <mergeCell ref="C12:D12"/>
    <mergeCell ref="C13:D13"/>
    <mergeCell ref="C14:D14"/>
    <mergeCell ref="C15:D15"/>
    <mergeCell ref="C16:D16"/>
    <mergeCell ref="C7:D7"/>
    <mergeCell ref="C8:D8"/>
    <mergeCell ref="C9:D9"/>
    <mergeCell ref="C10:D10"/>
    <mergeCell ref="C11:D11"/>
    <mergeCell ref="C22:D22"/>
    <mergeCell ref="C23:D23"/>
    <mergeCell ref="C24:D24"/>
    <mergeCell ref="C25:D25"/>
    <mergeCell ref="C26:D26"/>
    <mergeCell ref="C17:D17"/>
    <mergeCell ref="C18:D18"/>
    <mergeCell ref="C37:D37"/>
    <mergeCell ref="C38:D38"/>
    <mergeCell ref="C39:D39"/>
    <mergeCell ref="C40:D40"/>
    <mergeCell ref="C41:D41"/>
    <mergeCell ref="C19:D19"/>
    <mergeCell ref="C20:D20"/>
    <mergeCell ref="C21:D21"/>
    <mergeCell ref="C32:D32"/>
    <mergeCell ref="C33:D33"/>
    <mergeCell ref="C34:D34"/>
    <mergeCell ref="C35:D35"/>
    <mergeCell ref="C36:D36"/>
    <mergeCell ref="C27:D27"/>
    <mergeCell ref="C28:D28"/>
    <mergeCell ref="C29:D29"/>
    <mergeCell ref="C30:D30"/>
    <mergeCell ref="C31:D31"/>
    <mergeCell ref="C47:D47"/>
    <mergeCell ref="C48:D48"/>
    <mergeCell ref="C49:D49"/>
    <mergeCell ref="C50:D50"/>
    <mergeCell ref="C51:D51"/>
    <mergeCell ref="C42:D42"/>
    <mergeCell ref="C43:D43"/>
    <mergeCell ref="C44:D44"/>
    <mergeCell ref="C45:D45"/>
    <mergeCell ref="C46:D46"/>
    <mergeCell ref="C57:D57"/>
    <mergeCell ref="C58:D58"/>
    <mergeCell ref="A63:G63"/>
    <mergeCell ref="A66:D66"/>
    <mergeCell ref="C52:D52"/>
    <mergeCell ref="C53:D53"/>
    <mergeCell ref="C54:D54"/>
    <mergeCell ref="C55:D55"/>
    <mergeCell ref="C56:D56"/>
    <mergeCell ref="A61:C61"/>
    <mergeCell ref="B135:D135"/>
    <mergeCell ref="C80:D80"/>
    <mergeCell ref="A99:G99"/>
    <mergeCell ref="B100:G100"/>
    <mergeCell ref="B101:C101"/>
    <mergeCell ref="B102:C102"/>
    <mergeCell ref="B104:C104"/>
    <mergeCell ref="B105:C105"/>
    <mergeCell ref="B106:C106"/>
    <mergeCell ref="A81:G81"/>
    <mergeCell ref="B82:G82"/>
    <mergeCell ref="B111:C111"/>
    <mergeCell ref="B112:C112"/>
    <mergeCell ref="B113:C113"/>
    <mergeCell ref="B114:C114"/>
    <mergeCell ref="B115:C115"/>
    <mergeCell ref="B107:C107"/>
    <mergeCell ref="B108:C108"/>
    <mergeCell ref="B109:C109"/>
    <mergeCell ref="B110:C110"/>
    <mergeCell ref="B121:C121"/>
    <mergeCell ref="B122:C122"/>
    <mergeCell ref="B123:C123"/>
    <mergeCell ref="B124:C124"/>
    <mergeCell ref="B126:C126"/>
    <mergeCell ref="B127:C127"/>
    <mergeCell ref="B128:C128"/>
    <mergeCell ref="B129:C129"/>
    <mergeCell ref="B130:C130"/>
    <mergeCell ref="B134:C134"/>
    <mergeCell ref="B103:C103"/>
    <mergeCell ref="B125:C125"/>
    <mergeCell ref="B116:C116"/>
    <mergeCell ref="B117:C117"/>
    <mergeCell ref="B118:C118"/>
    <mergeCell ref="B119:C119"/>
    <mergeCell ref="B120:C120"/>
    <mergeCell ref="B131:C131"/>
    <mergeCell ref="B132:C132"/>
    <mergeCell ref="B133:C133"/>
  </mergeCells>
  <printOptions gridLines="1"/>
  <pageMargins left="0.7" right="0.7" top="0.75" bottom="0.75" header="0.3" footer="0.3"/>
  <pageSetup paperSize="9" scale="71" fitToHeight="6" orientation="portrait" r:id="rId1"/>
  <rowBreaks count="1" manualBreakCount="1">
    <brk id="62" max="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29"/>
  <sheetViews>
    <sheetView tabSelected="1" view="pageBreakPreview" topLeftCell="A1641" zoomScale="85" zoomScaleNormal="100" zoomScaleSheetLayoutView="85" workbookViewId="0">
      <selection activeCell="A71" sqref="A71:D71"/>
    </sheetView>
  </sheetViews>
  <sheetFormatPr defaultColWidth="9.296875" defaultRowHeight="11.5" x14ac:dyDescent="0.3"/>
  <cols>
    <col min="1" max="1" width="11.3984375" style="143" customWidth="1"/>
    <col min="2" max="2" width="51.296875" style="143" customWidth="1"/>
    <col min="3" max="3" width="9" style="565" customWidth="1"/>
    <col min="4" max="4" width="17.09765625" style="565" customWidth="1"/>
    <col min="5" max="5" width="20.69921875" style="143" customWidth="1"/>
    <col min="6" max="6" width="22.09765625" style="318" customWidth="1"/>
    <col min="7" max="7" width="21.09765625" style="319" customWidth="1"/>
    <col min="8" max="16384" width="9.296875" style="143"/>
  </cols>
  <sheetData>
    <row r="1" spans="1:7" ht="20.25" customHeight="1" x14ac:dyDescent="0.3">
      <c r="A1" s="644" t="s">
        <v>8</v>
      </c>
      <c r="B1" s="645"/>
      <c r="C1" s="646"/>
      <c r="D1" s="564"/>
      <c r="E1" s="289"/>
      <c r="F1" s="289"/>
      <c r="G1" s="290"/>
    </row>
    <row r="2" spans="1:7" x14ac:dyDescent="0.3">
      <c r="A2" s="443"/>
      <c r="F2" s="443"/>
      <c r="G2" s="444"/>
    </row>
    <row r="3" spans="1:7" ht="29.25" customHeight="1" x14ac:dyDescent="0.3">
      <c r="A3" s="197" t="s">
        <v>0</v>
      </c>
      <c r="B3" s="197" t="s">
        <v>1</v>
      </c>
      <c r="C3" s="566" t="s">
        <v>2</v>
      </c>
      <c r="D3" s="567" t="s">
        <v>3</v>
      </c>
      <c r="E3" s="291" t="s">
        <v>4</v>
      </c>
      <c r="F3" s="291" t="s">
        <v>4</v>
      </c>
      <c r="G3" s="197" t="s">
        <v>4</v>
      </c>
    </row>
    <row r="4" spans="1:7" s="148" customFormat="1" ht="37.25" customHeight="1" x14ac:dyDescent="0.3">
      <c r="A4" s="16"/>
      <c r="B4" s="17"/>
      <c r="C4" s="568"/>
      <c r="D4" s="569"/>
      <c r="E4" s="21" t="s">
        <v>1145</v>
      </c>
      <c r="F4" s="20" t="s">
        <v>1146</v>
      </c>
      <c r="G4" s="19" t="s">
        <v>1147</v>
      </c>
    </row>
    <row r="5" spans="1:7" ht="24" customHeight="1" x14ac:dyDescent="0.3">
      <c r="A5" s="636" t="s">
        <v>7</v>
      </c>
      <c r="B5" s="637"/>
      <c r="C5" s="637"/>
      <c r="D5" s="637"/>
      <c r="E5" s="637"/>
      <c r="F5" s="637"/>
      <c r="G5" s="638"/>
    </row>
    <row r="6" spans="1:7" ht="15" customHeight="1" x14ac:dyDescent="0.3">
      <c r="A6" s="292">
        <v>1</v>
      </c>
      <c r="B6" s="293" t="s">
        <v>6</v>
      </c>
      <c r="C6" s="572" t="s">
        <v>876</v>
      </c>
      <c r="D6" s="573">
        <f t="shared" ref="D6:D63" si="0">IF(C6="","",1)</f>
        <v>1</v>
      </c>
      <c r="E6" s="294"/>
      <c r="F6" s="295"/>
      <c r="G6" s="296"/>
    </row>
    <row r="7" spans="1:7" ht="15" customHeight="1" x14ac:dyDescent="0.3">
      <c r="A7" s="345">
        <v>2</v>
      </c>
      <c r="B7" s="445" t="s">
        <v>17</v>
      </c>
      <c r="C7" s="574" t="s">
        <v>876</v>
      </c>
      <c r="D7" s="575">
        <f t="shared" si="0"/>
        <v>1</v>
      </c>
      <c r="E7" s="297"/>
      <c r="F7" s="347"/>
      <c r="G7" s="350"/>
    </row>
    <row r="8" spans="1:7" ht="15" customHeight="1" x14ac:dyDescent="0.3">
      <c r="A8" s="345">
        <v>3</v>
      </c>
      <c r="B8" s="445" t="s">
        <v>119</v>
      </c>
      <c r="C8" s="574" t="s">
        <v>876</v>
      </c>
      <c r="D8" s="575">
        <f t="shared" si="0"/>
        <v>1</v>
      </c>
      <c r="E8" s="297"/>
      <c r="F8" s="347"/>
      <c r="G8" s="350"/>
    </row>
    <row r="9" spans="1:7" ht="15" customHeight="1" x14ac:dyDescent="0.3">
      <c r="A9" s="345">
        <v>4</v>
      </c>
      <c r="B9" s="445" t="s">
        <v>120</v>
      </c>
      <c r="C9" s="574" t="s">
        <v>876</v>
      </c>
      <c r="D9" s="575">
        <f t="shared" si="0"/>
        <v>1</v>
      </c>
      <c r="E9" s="297"/>
      <c r="F9" s="347"/>
      <c r="G9" s="350"/>
    </row>
    <row r="10" spans="1:7" ht="15" customHeight="1" x14ac:dyDescent="0.3">
      <c r="A10" s="345">
        <v>5</v>
      </c>
      <c r="B10" s="445" t="s">
        <v>121</v>
      </c>
      <c r="C10" s="574" t="s">
        <v>876</v>
      </c>
      <c r="D10" s="575">
        <f t="shared" si="0"/>
        <v>1</v>
      </c>
      <c r="E10" s="297"/>
      <c r="F10" s="347"/>
      <c r="G10" s="350"/>
    </row>
    <row r="11" spans="1:7" ht="15" customHeight="1" x14ac:dyDescent="0.3">
      <c r="A11" s="345">
        <v>6</v>
      </c>
      <c r="B11" s="445" t="s">
        <v>122</v>
      </c>
      <c r="C11" s="574" t="s">
        <v>876</v>
      </c>
      <c r="D11" s="575">
        <f t="shared" si="0"/>
        <v>1</v>
      </c>
      <c r="E11" s="297"/>
      <c r="F11" s="347"/>
      <c r="G11" s="350"/>
    </row>
    <row r="12" spans="1:7" ht="15" customHeight="1" x14ac:dyDescent="0.3">
      <c r="A12" s="345">
        <v>7</v>
      </c>
      <c r="B12" s="445" t="s">
        <v>123</v>
      </c>
      <c r="C12" s="574" t="s">
        <v>876</v>
      </c>
      <c r="D12" s="575">
        <f t="shared" si="0"/>
        <v>1</v>
      </c>
      <c r="E12" s="297"/>
      <c r="F12" s="347"/>
      <c r="G12" s="350"/>
    </row>
    <row r="13" spans="1:7" ht="15" customHeight="1" x14ac:dyDescent="0.3">
      <c r="A13" s="345">
        <v>8</v>
      </c>
      <c r="B13" s="445" t="s">
        <v>124</v>
      </c>
      <c r="C13" s="574" t="s">
        <v>876</v>
      </c>
      <c r="D13" s="575">
        <f t="shared" si="0"/>
        <v>1</v>
      </c>
      <c r="E13" s="297"/>
      <c r="F13" s="347"/>
      <c r="G13" s="350"/>
    </row>
    <row r="14" spans="1:7" ht="15" customHeight="1" x14ac:dyDescent="0.3">
      <c r="A14" s="345">
        <v>9</v>
      </c>
      <c r="B14" s="445" t="s">
        <v>125</v>
      </c>
      <c r="C14" s="574" t="s">
        <v>876</v>
      </c>
      <c r="D14" s="575">
        <f t="shared" si="0"/>
        <v>1</v>
      </c>
      <c r="E14" s="297"/>
      <c r="F14" s="347"/>
      <c r="G14" s="350"/>
    </row>
    <row r="15" spans="1:7" ht="15" customHeight="1" x14ac:dyDescent="0.3">
      <c r="A15" s="345">
        <v>10</v>
      </c>
      <c r="B15" s="445" t="s">
        <v>126</v>
      </c>
      <c r="C15" s="574" t="s">
        <v>876</v>
      </c>
      <c r="D15" s="575">
        <f t="shared" si="0"/>
        <v>1</v>
      </c>
      <c r="E15" s="297"/>
      <c r="F15" s="347"/>
      <c r="G15" s="350"/>
    </row>
    <row r="16" spans="1:7" ht="15" customHeight="1" x14ac:dyDescent="0.3">
      <c r="A16" s="298">
        <v>11</v>
      </c>
      <c r="B16" s="299" t="s">
        <v>127</v>
      </c>
      <c r="C16" s="562" t="s">
        <v>876</v>
      </c>
      <c r="D16" s="576">
        <f t="shared" si="0"/>
        <v>1</v>
      </c>
      <c r="E16" s="300"/>
      <c r="F16" s="301"/>
      <c r="G16" s="302"/>
    </row>
    <row r="17" spans="1:7" ht="20.149999999999999" customHeight="1" x14ac:dyDescent="0.3">
      <c r="A17" s="636" t="s">
        <v>9</v>
      </c>
      <c r="B17" s="637"/>
      <c r="C17" s="637"/>
      <c r="D17" s="637" t="str">
        <f t="shared" si="0"/>
        <v/>
      </c>
      <c r="E17" s="637"/>
      <c r="F17" s="637"/>
      <c r="G17" s="638"/>
    </row>
    <row r="18" spans="1:7" ht="15" customHeight="1" x14ac:dyDescent="0.3">
      <c r="A18" s="292">
        <v>1</v>
      </c>
      <c r="B18" s="303" t="s">
        <v>6</v>
      </c>
      <c r="C18" s="572" t="s">
        <v>876</v>
      </c>
      <c r="D18" s="577">
        <f t="shared" si="0"/>
        <v>1</v>
      </c>
      <c r="E18" s="294"/>
      <c r="F18" s="295"/>
      <c r="G18" s="296"/>
    </row>
    <row r="19" spans="1:7" ht="15" customHeight="1" x14ac:dyDescent="0.3">
      <c r="A19" s="345">
        <v>2</v>
      </c>
      <c r="B19" s="356" t="s">
        <v>17</v>
      </c>
      <c r="C19" s="574" t="s">
        <v>876</v>
      </c>
      <c r="D19" s="578">
        <f t="shared" si="0"/>
        <v>1</v>
      </c>
      <c r="E19" s="297"/>
      <c r="F19" s="347"/>
      <c r="G19" s="350"/>
    </row>
    <row r="20" spans="1:7" ht="15" customHeight="1" x14ac:dyDescent="0.3">
      <c r="A20" s="345">
        <v>3</v>
      </c>
      <c r="B20" s="356" t="s">
        <v>119</v>
      </c>
      <c r="C20" s="574" t="s">
        <v>876</v>
      </c>
      <c r="D20" s="578">
        <f t="shared" si="0"/>
        <v>1</v>
      </c>
      <c r="E20" s="297"/>
      <c r="F20" s="347"/>
      <c r="G20" s="350"/>
    </row>
    <row r="21" spans="1:7" ht="15" customHeight="1" x14ac:dyDescent="0.3">
      <c r="A21" s="345">
        <v>4</v>
      </c>
      <c r="B21" s="356" t="s">
        <v>120</v>
      </c>
      <c r="C21" s="574" t="s">
        <v>876</v>
      </c>
      <c r="D21" s="578">
        <f t="shared" si="0"/>
        <v>1</v>
      </c>
      <c r="E21" s="297"/>
      <c r="F21" s="347"/>
      <c r="G21" s="350"/>
    </row>
    <row r="22" spans="1:7" ht="15" customHeight="1" x14ac:dyDescent="0.3">
      <c r="A22" s="345">
        <v>5</v>
      </c>
      <c r="B22" s="356" t="s">
        <v>121</v>
      </c>
      <c r="C22" s="574" t="s">
        <v>876</v>
      </c>
      <c r="D22" s="578">
        <f t="shared" si="0"/>
        <v>1</v>
      </c>
      <c r="E22" s="297"/>
      <c r="F22" s="347"/>
      <c r="G22" s="350"/>
    </row>
    <row r="23" spans="1:7" ht="15" customHeight="1" x14ac:dyDescent="0.3">
      <c r="A23" s="345">
        <v>6</v>
      </c>
      <c r="B23" s="356" t="s">
        <v>122</v>
      </c>
      <c r="C23" s="574" t="s">
        <v>876</v>
      </c>
      <c r="D23" s="578">
        <f t="shared" si="0"/>
        <v>1</v>
      </c>
      <c r="E23" s="297"/>
      <c r="F23" s="347"/>
      <c r="G23" s="350"/>
    </row>
    <row r="24" spans="1:7" ht="15" customHeight="1" x14ac:dyDescent="0.3">
      <c r="A24" s="345">
        <v>7</v>
      </c>
      <c r="B24" s="356" t="s">
        <v>123</v>
      </c>
      <c r="C24" s="574" t="s">
        <v>876</v>
      </c>
      <c r="D24" s="578">
        <f t="shared" si="0"/>
        <v>1</v>
      </c>
      <c r="E24" s="297"/>
      <c r="F24" s="347"/>
      <c r="G24" s="350"/>
    </row>
    <row r="25" spans="1:7" ht="15" customHeight="1" x14ac:dyDescent="0.3">
      <c r="A25" s="345">
        <v>8</v>
      </c>
      <c r="B25" s="356" t="s">
        <v>124</v>
      </c>
      <c r="C25" s="574" t="s">
        <v>876</v>
      </c>
      <c r="D25" s="578">
        <f t="shared" si="0"/>
        <v>1</v>
      </c>
      <c r="E25" s="297"/>
      <c r="F25" s="347"/>
      <c r="G25" s="350"/>
    </row>
    <row r="26" spans="1:7" ht="15" customHeight="1" x14ac:dyDescent="0.3">
      <c r="A26" s="345">
        <v>9</v>
      </c>
      <c r="B26" s="356" t="s">
        <v>125</v>
      </c>
      <c r="C26" s="574" t="s">
        <v>876</v>
      </c>
      <c r="D26" s="578">
        <f t="shared" si="0"/>
        <v>1</v>
      </c>
      <c r="E26" s="297"/>
      <c r="F26" s="347"/>
      <c r="G26" s="350"/>
    </row>
    <row r="27" spans="1:7" ht="15" customHeight="1" x14ac:dyDescent="0.3">
      <c r="A27" s="345">
        <v>10</v>
      </c>
      <c r="B27" s="356" t="s">
        <v>126</v>
      </c>
      <c r="C27" s="574" t="s">
        <v>876</v>
      </c>
      <c r="D27" s="578">
        <f t="shared" si="0"/>
        <v>1</v>
      </c>
      <c r="E27" s="297"/>
      <c r="F27" s="347"/>
      <c r="G27" s="350"/>
    </row>
    <row r="28" spans="1:7" ht="15" customHeight="1" x14ac:dyDescent="0.3">
      <c r="A28" s="298">
        <v>11</v>
      </c>
      <c r="B28" s="304" t="s">
        <v>127</v>
      </c>
      <c r="C28" s="562" t="s">
        <v>876</v>
      </c>
      <c r="D28" s="579">
        <f t="shared" si="0"/>
        <v>1</v>
      </c>
      <c r="E28" s="300"/>
      <c r="F28" s="301"/>
      <c r="G28" s="302"/>
    </row>
    <row r="29" spans="1:7" ht="20.149999999999999" customHeight="1" x14ac:dyDescent="0.3">
      <c r="A29" s="636" t="s">
        <v>10</v>
      </c>
      <c r="B29" s="637"/>
      <c r="C29" s="637"/>
      <c r="D29" s="637" t="str">
        <f t="shared" si="0"/>
        <v/>
      </c>
      <c r="E29" s="637"/>
      <c r="F29" s="637"/>
      <c r="G29" s="638"/>
    </row>
    <row r="30" spans="1:7" ht="15" customHeight="1" x14ac:dyDescent="0.3">
      <c r="A30" s="305">
        <v>1</v>
      </c>
      <c r="B30" s="303" t="s">
        <v>128</v>
      </c>
      <c r="C30" s="572" t="s">
        <v>876</v>
      </c>
      <c r="D30" s="577">
        <f t="shared" si="0"/>
        <v>1</v>
      </c>
      <c r="E30" s="294"/>
      <c r="F30" s="295"/>
      <c r="G30" s="296"/>
    </row>
    <row r="31" spans="1:7" ht="15" customHeight="1" x14ac:dyDescent="0.3">
      <c r="A31" s="349">
        <v>2</v>
      </c>
      <c r="B31" s="356" t="s">
        <v>129</v>
      </c>
      <c r="C31" s="574" t="s">
        <v>876</v>
      </c>
      <c r="D31" s="578">
        <f t="shared" si="0"/>
        <v>1</v>
      </c>
      <c r="E31" s="297"/>
      <c r="F31" s="347"/>
      <c r="G31" s="350"/>
    </row>
    <row r="32" spans="1:7" ht="15" customHeight="1" x14ac:dyDescent="0.3">
      <c r="A32" s="349">
        <v>3</v>
      </c>
      <c r="B32" s="356" t="s">
        <v>130</v>
      </c>
      <c r="C32" s="574" t="s">
        <v>876</v>
      </c>
      <c r="D32" s="578">
        <f t="shared" si="0"/>
        <v>1</v>
      </c>
      <c r="E32" s="297"/>
      <c r="F32" s="347"/>
      <c r="G32" s="350"/>
    </row>
    <row r="33" spans="1:7" ht="15" customHeight="1" x14ac:dyDescent="0.3">
      <c r="A33" s="349">
        <v>4</v>
      </c>
      <c r="B33" s="356" t="s">
        <v>131</v>
      </c>
      <c r="C33" s="574" t="s">
        <v>876</v>
      </c>
      <c r="D33" s="578">
        <f t="shared" si="0"/>
        <v>1</v>
      </c>
      <c r="E33" s="297"/>
      <c r="F33" s="347"/>
      <c r="G33" s="350"/>
    </row>
    <row r="34" spans="1:7" ht="15" customHeight="1" x14ac:dyDescent="0.3">
      <c r="A34" s="349">
        <v>5</v>
      </c>
      <c r="B34" s="356" t="s">
        <v>132</v>
      </c>
      <c r="C34" s="574" t="s">
        <v>876</v>
      </c>
      <c r="D34" s="578">
        <f t="shared" si="0"/>
        <v>1</v>
      </c>
      <c r="E34" s="297"/>
      <c r="F34" s="347"/>
      <c r="G34" s="350"/>
    </row>
    <row r="35" spans="1:7" ht="15" customHeight="1" x14ac:dyDescent="0.3">
      <c r="A35" s="349">
        <v>6</v>
      </c>
      <c r="B35" s="356" t="s">
        <v>133</v>
      </c>
      <c r="C35" s="574" t="s">
        <v>876</v>
      </c>
      <c r="D35" s="578">
        <f t="shared" si="0"/>
        <v>1</v>
      </c>
      <c r="E35" s="297"/>
      <c r="F35" s="347"/>
      <c r="G35" s="350"/>
    </row>
    <row r="36" spans="1:7" ht="15" customHeight="1" x14ac:dyDescent="0.3">
      <c r="A36" s="349">
        <v>7</v>
      </c>
      <c r="B36" s="356" t="s">
        <v>134</v>
      </c>
      <c r="C36" s="574" t="s">
        <v>876</v>
      </c>
      <c r="D36" s="578">
        <f t="shared" si="0"/>
        <v>1</v>
      </c>
      <c r="E36" s="297"/>
      <c r="F36" s="347"/>
      <c r="G36" s="350"/>
    </row>
    <row r="37" spans="1:7" ht="15" customHeight="1" x14ac:dyDescent="0.3">
      <c r="A37" s="349">
        <v>8</v>
      </c>
      <c r="B37" s="356" t="s">
        <v>135</v>
      </c>
      <c r="C37" s="574" t="s">
        <v>876</v>
      </c>
      <c r="D37" s="578">
        <f t="shared" si="0"/>
        <v>1</v>
      </c>
      <c r="E37" s="297"/>
      <c r="F37" s="347"/>
      <c r="G37" s="350"/>
    </row>
    <row r="38" spans="1:7" ht="15" customHeight="1" x14ac:dyDescent="0.3">
      <c r="A38" s="349">
        <v>9</v>
      </c>
      <c r="B38" s="356" t="s">
        <v>136</v>
      </c>
      <c r="C38" s="574" t="s">
        <v>876</v>
      </c>
      <c r="D38" s="578">
        <f t="shared" si="0"/>
        <v>1</v>
      </c>
      <c r="E38" s="297"/>
      <c r="F38" s="347"/>
      <c r="G38" s="350"/>
    </row>
    <row r="39" spans="1:7" ht="15" customHeight="1" x14ac:dyDescent="0.3">
      <c r="A39" s="349">
        <v>10</v>
      </c>
      <c r="B39" s="356" t="s">
        <v>137</v>
      </c>
      <c r="C39" s="574" t="s">
        <v>876</v>
      </c>
      <c r="D39" s="578">
        <f t="shared" si="0"/>
        <v>1</v>
      </c>
      <c r="E39" s="297"/>
      <c r="F39" s="347"/>
      <c r="G39" s="350"/>
    </row>
    <row r="40" spans="1:7" ht="15" customHeight="1" x14ac:dyDescent="0.3">
      <c r="A40" s="349">
        <v>11</v>
      </c>
      <c r="B40" s="356" t="s">
        <v>138</v>
      </c>
      <c r="C40" s="574" t="s">
        <v>876</v>
      </c>
      <c r="D40" s="578">
        <f t="shared" si="0"/>
        <v>1</v>
      </c>
      <c r="E40" s="297"/>
      <c r="F40" s="347"/>
      <c r="G40" s="350"/>
    </row>
    <row r="41" spans="1:7" ht="15" customHeight="1" x14ac:dyDescent="0.3">
      <c r="A41" s="349">
        <v>12</v>
      </c>
      <c r="B41" s="356" t="s">
        <v>139</v>
      </c>
      <c r="C41" s="574" t="s">
        <v>876</v>
      </c>
      <c r="D41" s="578">
        <f t="shared" si="0"/>
        <v>1</v>
      </c>
      <c r="E41" s="297"/>
      <c r="F41" s="347"/>
      <c r="G41" s="350"/>
    </row>
    <row r="42" spans="1:7" ht="15" customHeight="1" x14ac:dyDescent="0.3">
      <c r="A42" s="349">
        <v>13</v>
      </c>
      <c r="B42" s="356" t="s">
        <v>140</v>
      </c>
      <c r="C42" s="574" t="s">
        <v>876</v>
      </c>
      <c r="D42" s="578">
        <f t="shared" si="0"/>
        <v>1</v>
      </c>
      <c r="E42" s="297"/>
      <c r="F42" s="347"/>
      <c r="G42" s="350"/>
    </row>
    <row r="43" spans="1:7" ht="15" customHeight="1" x14ac:dyDescent="0.3">
      <c r="A43" s="349">
        <v>14</v>
      </c>
      <c r="B43" s="356" t="s">
        <v>141</v>
      </c>
      <c r="C43" s="574" t="s">
        <v>876</v>
      </c>
      <c r="D43" s="578">
        <f t="shared" si="0"/>
        <v>1</v>
      </c>
      <c r="E43" s="297"/>
      <c r="F43" s="347"/>
      <c r="G43" s="350"/>
    </row>
    <row r="44" spans="1:7" ht="15" customHeight="1" x14ac:dyDescent="0.3">
      <c r="A44" s="349">
        <v>15</v>
      </c>
      <c r="B44" s="356" t="s">
        <v>142</v>
      </c>
      <c r="C44" s="574" t="s">
        <v>876</v>
      </c>
      <c r="D44" s="578">
        <f t="shared" si="0"/>
        <v>1</v>
      </c>
      <c r="E44" s="297"/>
      <c r="F44" s="347"/>
      <c r="G44" s="350"/>
    </row>
    <row r="45" spans="1:7" ht="15" customHeight="1" x14ac:dyDescent="0.3">
      <c r="A45" s="349">
        <v>16</v>
      </c>
      <c r="B45" s="356" t="s">
        <v>143</v>
      </c>
      <c r="C45" s="574" t="s">
        <v>876</v>
      </c>
      <c r="D45" s="578">
        <f t="shared" si="0"/>
        <v>1</v>
      </c>
      <c r="E45" s="297"/>
      <c r="F45" s="347"/>
      <c r="G45" s="350"/>
    </row>
    <row r="46" spans="1:7" ht="15" customHeight="1" x14ac:dyDescent="0.3">
      <c r="A46" s="349">
        <v>17</v>
      </c>
      <c r="B46" s="356" t="s">
        <v>144</v>
      </c>
      <c r="C46" s="574" t="s">
        <v>876</v>
      </c>
      <c r="D46" s="578">
        <f t="shared" si="0"/>
        <v>1</v>
      </c>
      <c r="E46" s="297"/>
      <c r="F46" s="347"/>
      <c r="G46" s="350"/>
    </row>
    <row r="47" spans="1:7" ht="15" customHeight="1" x14ac:dyDescent="0.3">
      <c r="A47" s="349">
        <v>18</v>
      </c>
      <c r="B47" s="356" t="s">
        <v>145</v>
      </c>
      <c r="C47" s="574" t="s">
        <v>876</v>
      </c>
      <c r="D47" s="578">
        <f t="shared" si="0"/>
        <v>1</v>
      </c>
      <c r="E47" s="297"/>
      <c r="F47" s="347"/>
      <c r="G47" s="350"/>
    </row>
    <row r="48" spans="1:7" ht="15" customHeight="1" x14ac:dyDescent="0.3">
      <c r="A48" s="349">
        <v>19</v>
      </c>
      <c r="B48" s="356" t="s">
        <v>146</v>
      </c>
      <c r="C48" s="574" t="s">
        <v>876</v>
      </c>
      <c r="D48" s="578">
        <f t="shared" si="0"/>
        <v>1</v>
      </c>
      <c r="E48" s="297"/>
      <c r="F48" s="347"/>
      <c r="G48" s="350"/>
    </row>
    <row r="49" spans="1:7" ht="15" customHeight="1" x14ac:dyDescent="0.3">
      <c r="A49" s="349">
        <v>20</v>
      </c>
      <c r="B49" s="356" t="s">
        <v>147</v>
      </c>
      <c r="C49" s="574" t="s">
        <v>876</v>
      </c>
      <c r="D49" s="578">
        <f t="shared" si="0"/>
        <v>1</v>
      </c>
      <c r="E49" s="297"/>
      <c r="F49" s="347"/>
      <c r="G49" s="350"/>
    </row>
    <row r="50" spans="1:7" ht="15" customHeight="1" x14ac:dyDescent="0.3">
      <c r="A50" s="349">
        <v>21</v>
      </c>
      <c r="B50" s="356" t="s">
        <v>148</v>
      </c>
      <c r="C50" s="574" t="s">
        <v>876</v>
      </c>
      <c r="D50" s="578">
        <f t="shared" si="0"/>
        <v>1</v>
      </c>
      <c r="E50" s="297"/>
      <c r="F50" s="347"/>
      <c r="G50" s="350"/>
    </row>
    <row r="51" spans="1:7" ht="15" customHeight="1" x14ac:dyDescent="0.3">
      <c r="A51" s="349">
        <v>22</v>
      </c>
      <c r="B51" s="356" t="s">
        <v>149</v>
      </c>
      <c r="C51" s="574" t="s">
        <v>876</v>
      </c>
      <c r="D51" s="578">
        <f t="shared" si="0"/>
        <v>1</v>
      </c>
      <c r="E51" s="297"/>
      <c r="F51" s="347"/>
      <c r="G51" s="350"/>
    </row>
    <row r="52" spans="1:7" ht="15" customHeight="1" x14ac:dyDescent="0.3">
      <c r="A52" s="349">
        <v>23</v>
      </c>
      <c r="B52" s="356" t="s">
        <v>150</v>
      </c>
      <c r="C52" s="574" t="s">
        <v>876</v>
      </c>
      <c r="D52" s="578">
        <f t="shared" si="0"/>
        <v>1</v>
      </c>
      <c r="E52" s="297"/>
      <c r="F52" s="347"/>
      <c r="G52" s="350"/>
    </row>
    <row r="53" spans="1:7" ht="15" customHeight="1" x14ac:dyDescent="0.3">
      <c r="A53" s="306">
        <v>24</v>
      </c>
      <c r="B53" s="304" t="s">
        <v>151</v>
      </c>
      <c r="C53" s="574" t="s">
        <v>876</v>
      </c>
      <c r="D53" s="579">
        <f t="shared" si="0"/>
        <v>1</v>
      </c>
      <c r="E53" s="300"/>
      <c r="F53" s="301"/>
      <c r="G53" s="302"/>
    </row>
    <row r="54" spans="1:7" ht="20.149999999999999" customHeight="1" x14ac:dyDescent="0.3">
      <c r="A54" s="636" t="s">
        <v>11</v>
      </c>
      <c r="B54" s="637"/>
      <c r="C54" s="637"/>
      <c r="D54" s="637" t="str">
        <f t="shared" si="0"/>
        <v/>
      </c>
      <c r="E54" s="637"/>
      <c r="F54" s="637"/>
      <c r="G54" s="638"/>
    </row>
    <row r="55" spans="1:7" ht="15" customHeight="1" x14ac:dyDescent="0.3">
      <c r="A55" s="305">
        <v>1</v>
      </c>
      <c r="B55" s="307" t="s">
        <v>128</v>
      </c>
      <c r="C55" s="574" t="s">
        <v>876</v>
      </c>
      <c r="D55" s="580">
        <f t="shared" si="0"/>
        <v>1</v>
      </c>
      <c r="E55" s="295"/>
      <c r="F55" s="295"/>
      <c r="G55" s="296"/>
    </row>
    <row r="56" spans="1:7" ht="15" customHeight="1" x14ac:dyDescent="0.3">
      <c r="A56" s="349">
        <v>2</v>
      </c>
      <c r="B56" s="186" t="s">
        <v>152</v>
      </c>
      <c r="C56" s="574" t="s">
        <v>876</v>
      </c>
      <c r="D56" s="581">
        <f t="shared" si="0"/>
        <v>1</v>
      </c>
      <c r="E56" s="347"/>
      <c r="F56" s="347"/>
      <c r="G56" s="350"/>
    </row>
    <row r="57" spans="1:7" ht="15" customHeight="1" x14ac:dyDescent="0.3">
      <c r="A57" s="349">
        <v>3</v>
      </c>
      <c r="B57" s="186" t="s">
        <v>129</v>
      </c>
      <c r="C57" s="574" t="s">
        <v>876</v>
      </c>
      <c r="D57" s="581">
        <f t="shared" si="0"/>
        <v>1</v>
      </c>
      <c r="E57" s="347"/>
      <c r="F57" s="347"/>
      <c r="G57" s="350"/>
    </row>
    <row r="58" spans="1:7" ht="15" customHeight="1" x14ac:dyDescent="0.3">
      <c r="A58" s="349">
        <v>4</v>
      </c>
      <c r="B58" s="186" t="s">
        <v>130</v>
      </c>
      <c r="C58" s="574" t="s">
        <v>876</v>
      </c>
      <c r="D58" s="581">
        <f t="shared" si="0"/>
        <v>1</v>
      </c>
      <c r="E58" s="347"/>
      <c r="F58" s="347"/>
      <c r="G58" s="350"/>
    </row>
    <row r="59" spans="1:7" ht="15" customHeight="1" x14ac:dyDescent="0.3">
      <c r="A59" s="349">
        <v>5</v>
      </c>
      <c r="B59" s="186" t="s">
        <v>131</v>
      </c>
      <c r="C59" s="574" t="s">
        <v>876</v>
      </c>
      <c r="D59" s="581">
        <f t="shared" si="0"/>
        <v>1</v>
      </c>
      <c r="E59" s="347"/>
      <c r="F59" s="347"/>
      <c r="G59" s="350"/>
    </row>
    <row r="60" spans="1:7" ht="15" customHeight="1" x14ac:dyDescent="0.3">
      <c r="A60" s="349">
        <v>6</v>
      </c>
      <c r="B60" s="186" t="s">
        <v>132</v>
      </c>
      <c r="C60" s="574" t="s">
        <v>876</v>
      </c>
      <c r="D60" s="581">
        <f t="shared" si="0"/>
        <v>1</v>
      </c>
      <c r="E60" s="347"/>
      <c r="F60" s="347"/>
      <c r="G60" s="350"/>
    </row>
    <row r="61" spans="1:7" ht="15" customHeight="1" x14ac:dyDescent="0.3">
      <c r="A61" s="349">
        <v>7</v>
      </c>
      <c r="B61" s="186" t="s">
        <v>133</v>
      </c>
      <c r="C61" s="574" t="s">
        <v>876</v>
      </c>
      <c r="D61" s="581">
        <f t="shared" si="0"/>
        <v>1</v>
      </c>
      <c r="E61" s="347"/>
      <c r="F61" s="347"/>
      <c r="G61" s="350"/>
    </row>
    <row r="62" spans="1:7" ht="15" customHeight="1" x14ac:dyDescent="0.3">
      <c r="A62" s="349">
        <v>8</v>
      </c>
      <c r="B62" s="186" t="s">
        <v>134</v>
      </c>
      <c r="C62" s="574" t="s">
        <v>876</v>
      </c>
      <c r="D62" s="581">
        <f t="shared" si="0"/>
        <v>1</v>
      </c>
      <c r="E62" s="347"/>
      <c r="F62" s="347"/>
      <c r="G62" s="350"/>
    </row>
    <row r="63" spans="1:7" ht="15" customHeight="1" x14ac:dyDescent="0.3">
      <c r="A63" s="349">
        <v>9</v>
      </c>
      <c r="B63" s="186" t="s">
        <v>135</v>
      </c>
      <c r="C63" s="574" t="s">
        <v>876</v>
      </c>
      <c r="D63" s="581">
        <f t="shared" si="0"/>
        <v>1</v>
      </c>
      <c r="E63" s="347"/>
      <c r="F63" s="347"/>
      <c r="G63" s="350"/>
    </row>
    <row r="64" spans="1:7" s="7" customFormat="1" ht="23" customHeight="1" x14ac:dyDescent="0.25">
      <c r="A64" s="644" t="s">
        <v>1090</v>
      </c>
      <c r="B64" s="645"/>
      <c r="C64" s="646"/>
      <c r="D64" s="523"/>
      <c r="E64" s="224" t="str">
        <f>IF(SUM(E$6:E63)=0,"",SUM(E6:E63))</f>
        <v/>
      </c>
      <c r="F64" s="224" t="str">
        <f>IF(SUM(F$6:F63)=0,"",SUM(F6:F63))</f>
        <v/>
      </c>
      <c r="G64" s="224" t="str">
        <f>IF(SUM(G$6:G63)=0,"",SUM(G6:G63))</f>
        <v/>
      </c>
    </row>
    <row r="65" spans="1:7" s="120" customFormat="1" x14ac:dyDescent="0.25">
      <c r="A65" s="351"/>
      <c r="B65" s="352"/>
      <c r="C65" s="582"/>
      <c r="D65" s="583"/>
      <c r="E65" s="354"/>
      <c r="F65" s="354"/>
      <c r="G65" s="355"/>
    </row>
    <row r="66" spans="1:7" ht="20.25" customHeight="1" x14ac:dyDescent="0.3">
      <c r="A66" s="644" t="s">
        <v>8</v>
      </c>
      <c r="B66" s="645"/>
      <c r="C66" s="646"/>
      <c r="D66" s="564"/>
      <c r="E66" s="289"/>
      <c r="F66" s="289"/>
      <c r="G66" s="290"/>
    </row>
    <row r="67" spans="1:7" x14ac:dyDescent="0.3">
      <c r="A67" s="443"/>
      <c r="F67" s="443"/>
      <c r="G67" s="444"/>
    </row>
    <row r="68" spans="1:7" ht="29.25" customHeight="1" x14ac:dyDescent="0.3">
      <c r="A68" s="197" t="s">
        <v>0</v>
      </c>
      <c r="B68" s="197" t="s">
        <v>1</v>
      </c>
      <c r="C68" s="566" t="s">
        <v>2</v>
      </c>
      <c r="D68" s="567" t="s">
        <v>3</v>
      </c>
      <c r="E68" s="291" t="s">
        <v>4</v>
      </c>
      <c r="F68" s="291" t="s">
        <v>4</v>
      </c>
      <c r="G68" s="197" t="s">
        <v>4</v>
      </c>
    </row>
    <row r="69" spans="1:7" s="148" customFormat="1" ht="37.25" customHeight="1" x14ac:dyDescent="0.3">
      <c r="A69" s="16"/>
      <c r="B69" s="17"/>
      <c r="C69" s="568"/>
      <c r="D69" s="569"/>
      <c r="E69" s="21" t="s">
        <v>1145</v>
      </c>
      <c r="F69" s="20" t="s">
        <v>1146</v>
      </c>
      <c r="G69" s="19" t="s">
        <v>1147</v>
      </c>
    </row>
    <row r="70" spans="1:7" s="148" customFormat="1" ht="15.9" customHeight="1" x14ac:dyDescent="0.25">
      <c r="A70" s="137"/>
      <c r="B70" s="138"/>
      <c r="C70" s="584"/>
      <c r="D70" s="525"/>
      <c r="E70" s="331"/>
      <c r="F70" s="331"/>
      <c r="G70" s="332"/>
    </row>
    <row r="71" spans="1:7" s="7" customFormat="1" ht="18" customHeight="1" x14ac:dyDescent="0.25">
      <c r="A71" s="644" t="s">
        <v>5</v>
      </c>
      <c r="B71" s="645"/>
      <c r="C71" s="646"/>
      <c r="D71" s="526"/>
      <c r="E71" s="221" t="str">
        <f>IF(E64=0,"",E64)</f>
        <v/>
      </c>
      <c r="F71" s="221" t="str">
        <f t="shared" ref="F71:G71" si="1">IF(F64=0,"",F64)</f>
        <v/>
      </c>
      <c r="G71" s="221" t="str">
        <f t="shared" si="1"/>
        <v/>
      </c>
    </row>
    <row r="72" spans="1:7" s="7" customFormat="1" x14ac:dyDescent="0.25">
      <c r="A72" s="378"/>
      <c r="B72" s="424"/>
      <c r="C72" s="527"/>
      <c r="D72" s="527"/>
      <c r="E72" s="335"/>
      <c r="F72" s="335"/>
      <c r="G72" s="335"/>
    </row>
    <row r="73" spans="1:7" ht="24" customHeight="1" x14ac:dyDescent="0.3">
      <c r="A73" s="636" t="s">
        <v>7</v>
      </c>
      <c r="B73" s="637"/>
      <c r="C73" s="637"/>
      <c r="D73" s="637"/>
      <c r="E73" s="637"/>
      <c r="F73" s="637"/>
      <c r="G73" s="638"/>
    </row>
    <row r="74" spans="1:7" ht="15" customHeight="1" x14ac:dyDescent="0.3">
      <c r="A74" s="349">
        <v>10</v>
      </c>
      <c r="B74" s="186" t="s">
        <v>137</v>
      </c>
      <c r="C74" s="574" t="s">
        <v>876</v>
      </c>
      <c r="D74" s="581">
        <f t="shared" ref="D74:D128" si="2">IF(C74="","",1)</f>
        <v>1</v>
      </c>
      <c r="E74" s="347"/>
      <c r="F74" s="347"/>
      <c r="G74" s="350"/>
    </row>
    <row r="75" spans="1:7" ht="15" customHeight="1" x14ac:dyDescent="0.3">
      <c r="A75" s="349">
        <v>11</v>
      </c>
      <c r="B75" s="186" t="s">
        <v>138</v>
      </c>
      <c r="C75" s="574" t="s">
        <v>876</v>
      </c>
      <c r="D75" s="581">
        <f t="shared" si="2"/>
        <v>1</v>
      </c>
      <c r="E75" s="347"/>
      <c r="F75" s="347"/>
      <c r="G75" s="350"/>
    </row>
    <row r="76" spans="1:7" ht="15" customHeight="1" x14ac:dyDescent="0.3">
      <c r="A76" s="349">
        <v>12</v>
      </c>
      <c r="B76" s="186" t="s">
        <v>141</v>
      </c>
      <c r="C76" s="574" t="s">
        <v>876</v>
      </c>
      <c r="D76" s="581">
        <f t="shared" si="2"/>
        <v>1</v>
      </c>
      <c r="E76" s="347"/>
      <c r="F76" s="347"/>
      <c r="G76" s="350"/>
    </row>
    <row r="77" spans="1:7" ht="15" customHeight="1" x14ac:dyDescent="0.3">
      <c r="A77" s="349">
        <v>13</v>
      </c>
      <c r="B77" s="186" t="s">
        <v>142</v>
      </c>
      <c r="C77" s="574" t="s">
        <v>876</v>
      </c>
      <c r="D77" s="581">
        <f t="shared" si="2"/>
        <v>1</v>
      </c>
      <c r="E77" s="347"/>
      <c r="F77" s="347"/>
      <c r="G77" s="350"/>
    </row>
    <row r="78" spans="1:7" ht="15" customHeight="1" x14ac:dyDescent="0.3">
      <c r="A78" s="349">
        <v>14</v>
      </c>
      <c r="B78" s="186" t="s">
        <v>143</v>
      </c>
      <c r="C78" s="574" t="s">
        <v>876</v>
      </c>
      <c r="D78" s="581">
        <f t="shared" si="2"/>
        <v>1</v>
      </c>
      <c r="E78" s="347"/>
      <c r="F78" s="347"/>
      <c r="G78" s="350"/>
    </row>
    <row r="79" spans="1:7" ht="15" customHeight="1" x14ac:dyDescent="0.3">
      <c r="A79" s="349">
        <v>15</v>
      </c>
      <c r="B79" s="186" t="s">
        <v>144</v>
      </c>
      <c r="C79" s="574" t="s">
        <v>876</v>
      </c>
      <c r="D79" s="581">
        <f t="shared" si="2"/>
        <v>1</v>
      </c>
      <c r="E79" s="347"/>
      <c r="F79" s="347"/>
      <c r="G79" s="350"/>
    </row>
    <row r="80" spans="1:7" ht="15" customHeight="1" x14ac:dyDescent="0.3">
      <c r="A80" s="349">
        <v>16</v>
      </c>
      <c r="B80" s="186" t="s">
        <v>146</v>
      </c>
      <c r="C80" s="574" t="s">
        <v>876</v>
      </c>
      <c r="D80" s="581">
        <f t="shared" si="2"/>
        <v>1</v>
      </c>
      <c r="E80" s="347"/>
      <c r="F80" s="347"/>
      <c r="G80" s="350"/>
    </row>
    <row r="81" spans="1:7" ht="15" customHeight="1" x14ac:dyDescent="0.3">
      <c r="A81" s="349">
        <v>17</v>
      </c>
      <c r="B81" s="186" t="s">
        <v>153</v>
      </c>
      <c r="C81" s="574" t="s">
        <v>876</v>
      </c>
      <c r="D81" s="581">
        <f t="shared" si="2"/>
        <v>1</v>
      </c>
      <c r="E81" s="347"/>
      <c r="F81" s="347"/>
      <c r="G81" s="350"/>
    </row>
    <row r="82" spans="1:7" ht="15" customHeight="1" x14ac:dyDescent="0.3">
      <c r="A82" s="349">
        <v>18</v>
      </c>
      <c r="B82" s="186" t="s">
        <v>154</v>
      </c>
      <c r="C82" s="574" t="s">
        <v>876</v>
      </c>
      <c r="D82" s="581">
        <f t="shared" si="2"/>
        <v>1</v>
      </c>
      <c r="E82" s="347"/>
      <c r="F82" s="347"/>
      <c r="G82" s="350"/>
    </row>
    <row r="83" spans="1:7" ht="15" customHeight="1" x14ac:dyDescent="0.3">
      <c r="A83" s="349">
        <v>19</v>
      </c>
      <c r="B83" s="186" t="s">
        <v>155</v>
      </c>
      <c r="C83" s="574" t="s">
        <v>876</v>
      </c>
      <c r="D83" s="581">
        <f t="shared" si="2"/>
        <v>1</v>
      </c>
      <c r="E83" s="347"/>
      <c r="F83" s="347"/>
      <c r="G83" s="350"/>
    </row>
    <row r="84" spans="1:7" ht="15" customHeight="1" x14ac:dyDescent="0.3">
      <c r="A84" s="349">
        <v>20</v>
      </c>
      <c r="B84" s="186" t="s">
        <v>156</v>
      </c>
      <c r="C84" s="574" t="s">
        <v>876</v>
      </c>
      <c r="D84" s="581">
        <f t="shared" si="2"/>
        <v>1</v>
      </c>
      <c r="E84" s="347"/>
      <c r="F84" s="347"/>
      <c r="G84" s="350"/>
    </row>
    <row r="85" spans="1:7" ht="15" customHeight="1" x14ac:dyDescent="0.3">
      <c r="A85" s="308"/>
      <c r="B85" s="189"/>
      <c r="C85" s="586"/>
      <c r="D85" s="587" t="str">
        <f t="shared" si="2"/>
        <v/>
      </c>
      <c r="E85" s="309"/>
      <c r="F85" s="309"/>
      <c r="G85" s="310"/>
    </row>
    <row r="86" spans="1:7" ht="20.149999999999999" customHeight="1" x14ac:dyDescent="0.3">
      <c r="A86" s="636" t="s">
        <v>12</v>
      </c>
      <c r="B86" s="637"/>
      <c r="C86" s="637"/>
      <c r="D86" s="637" t="str">
        <f t="shared" si="2"/>
        <v/>
      </c>
      <c r="E86" s="637"/>
      <c r="F86" s="637"/>
      <c r="G86" s="638"/>
    </row>
    <row r="87" spans="1:7" ht="15" customHeight="1" x14ac:dyDescent="0.3">
      <c r="A87" s="305">
        <v>1</v>
      </c>
      <c r="B87" s="307" t="s">
        <v>128</v>
      </c>
      <c r="C87" s="574" t="s">
        <v>876</v>
      </c>
      <c r="D87" s="588">
        <f t="shared" si="2"/>
        <v>1</v>
      </c>
      <c r="E87" s="295"/>
      <c r="F87" s="295"/>
      <c r="G87" s="296"/>
    </row>
    <row r="88" spans="1:7" ht="15" customHeight="1" x14ac:dyDescent="0.3">
      <c r="A88" s="349">
        <v>2</v>
      </c>
      <c r="B88" s="186" t="s">
        <v>152</v>
      </c>
      <c r="C88" s="574" t="s">
        <v>876</v>
      </c>
      <c r="D88" s="589">
        <f t="shared" si="2"/>
        <v>1</v>
      </c>
      <c r="E88" s="347"/>
      <c r="F88" s="347"/>
      <c r="G88" s="350"/>
    </row>
    <row r="89" spans="1:7" ht="15" customHeight="1" x14ac:dyDescent="0.3">
      <c r="A89" s="349">
        <v>3</v>
      </c>
      <c r="B89" s="186" t="s">
        <v>129</v>
      </c>
      <c r="C89" s="574" t="s">
        <v>876</v>
      </c>
      <c r="D89" s="589">
        <f t="shared" si="2"/>
        <v>1</v>
      </c>
      <c r="E89" s="347"/>
      <c r="F89" s="347"/>
      <c r="G89" s="350"/>
    </row>
    <row r="90" spans="1:7" ht="15" customHeight="1" x14ac:dyDescent="0.3">
      <c r="A90" s="349">
        <v>4</v>
      </c>
      <c r="B90" s="186" t="s">
        <v>130</v>
      </c>
      <c r="C90" s="574" t="s">
        <v>876</v>
      </c>
      <c r="D90" s="589">
        <f t="shared" si="2"/>
        <v>1</v>
      </c>
      <c r="E90" s="347"/>
      <c r="F90" s="347"/>
      <c r="G90" s="350"/>
    </row>
    <row r="91" spans="1:7" ht="15" customHeight="1" x14ac:dyDescent="0.3">
      <c r="A91" s="349">
        <v>5</v>
      </c>
      <c r="B91" s="186" t="s">
        <v>131</v>
      </c>
      <c r="C91" s="574" t="s">
        <v>876</v>
      </c>
      <c r="D91" s="589">
        <f t="shared" si="2"/>
        <v>1</v>
      </c>
      <c r="E91" s="347"/>
      <c r="F91" s="347"/>
      <c r="G91" s="350"/>
    </row>
    <row r="92" spans="1:7" ht="15" customHeight="1" x14ac:dyDescent="0.3">
      <c r="A92" s="349">
        <v>6</v>
      </c>
      <c r="B92" s="186" t="s">
        <v>132</v>
      </c>
      <c r="C92" s="574" t="s">
        <v>876</v>
      </c>
      <c r="D92" s="589">
        <f t="shared" si="2"/>
        <v>1</v>
      </c>
      <c r="E92" s="347"/>
      <c r="F92" s="347"/>
      <c r="G92" s="350"/>
    </row>
    <row r="93" spans="1:7" ht="15" customHeight="1" x14ac:dyDescent="0.3">
      <c r="A93" s="349">
        <v>7</v>
      </c>
      <c r="B93" s="186" t="s">
        <v>133</v>
      </c>
      <c r="C93" s="574" t="s">
        <v>876</v>
      </c>
      <c r="D93" s="589">
        <f t="shared" si="2"/>
        <v>1</v>
      </c>
      <c r="E93" s="347"/>
      <c r="F93" s="347"/>
      <c r="G93" s="350"/>
    </row>
    <row r="94" spans="1:7" ht="15" customHeight="1" x14ac:dyDescent="0.3">
      <c r="A94" s="349">
        <v>8</v>
      </c>
      <c r="B94" s="186" t="s">
        <v>134</v>
      </c>
      <c r="C94" s="574" t="s">
        <v>876</v>
      </c>
      <c r="D94" s="589">
        <f t="shared" si="2"/>
        <v>1</v>
      </c>
      <c r="E94" s="347"/>
      <c r="F94" s="347"/>
      <c r="G94" s="350"/>
    </row>
    <row r="95" spans="1:7" ht="15" customHeight="1" x14ac:dyDescent="0.3">
      <c r="A95" s="349">
        <v>9</v>
      </c>
      <c r="B95" s="186" t="s">
        <v>135</v>
      </c>
      <c r="C95" s="574" t="s">
        <v>876</v>
      </c>
      <c r="D95" s="589">
        <f t="shared" si="2"/>
        <v>1</v>
      </c>
      <c r="E95" s="347"/>
      <c r="F95" s="347"/>
      <c r="G95" s="350"/>
    </row>
    <row r="96" spans="1:7" ht="15" customHeight="1" x14ac:dyDescent="0.3">
      <c r="A96" s="349">
        <v>10</v>
      </c>
      <c r="B96" s="186" t="s">
        <v>136</v>
      </c>
      <c r="C96" s="574" t="s">
        <v>876</v>
      </c>
      <c r="D96" s="589">
        <f t="shared" si="2"/>
        <v>1</v>
      </c>
      <c r="E96" s="347"/>
      <c r="F96" s="347"/>
      <c r="G96" s="350"/>
    </row>
    <row r="97" spans="1:7" ht="15" customHeight="1" x14ac:dyDescent="0.3">
      <c r="A97" s="349">
        <v>11</v>
      </c>
      <c r="B97" s="186" t="s">
        <v>137</v>
      </c>
      <c r="C97" s="574" t="s">
        <v>876</v>
      </c>
      <c r="D97" s="589">
        <f t="shared" si="2"/>
        <v>1</v>
      </c>
      <c r="E97" s="347"/>
      <c r="F97" s="347"/>
      <c r="G97" s="350"/>
    </row>
    <row r="98" spans="1:7" ht="15" customHeight="1" x14ac:dyDescent="0.3">
      <c r="A98" s="349">
        <v>12</v>
      </c>
      <c r="B98" s="186" t="s">
        <v>138</v>
      </c>
      <c r="C98" s="574" t="s">
        <v>876</v>
      </c>
      <c r="D98" s="589">
        <f t="shared" si="2"/>
        <v>1</v>
      </c>
      <c r="E98" s="347"/>
      <c r="F98" s="347"/>
      <c r="G98" s="350"/>
    </row>
    <row r="99" spans="1:7" ht="15" customHeight="1" x14ac:dyDescent="0.3">
      <c r="A99" s="349">
        <v>13</v>
      </c>
      <c r="B99" s="186" t="s">
        <v>139</v>
      </c>
      <c r="C99" s="574" t="s">
        <v>876</v>
      </c>
      <c r="D99" s="589">
        <f t="shared" si="2"/>
        <v>1</v>
      </c>
      <c r="E99" s="347"/>
      <c r="F99" s="347"/>
      <c r="G99" s="350"/>
    </row>
    <row r="100" spans="1:7" ht="15" customHeight="1" x14ac:dyDescent="0.3">
      <c r="A100" s="349">
        <v>14</v>
      </c>
      <c r="B100" s="186" t="s">
        <v>140</v>
      </c>
      <c r="C100" s="574" t="s">
        <v>876</v>
      </c>
      <c r="D100" s="589">
        <f t="shared" si="2"/>
        <v>1</v>
      </c>
      <c r="E100" s="347"/>
      <c r="F100" s="347"/>
      <c r="G100" s="350"/>
    </row>
    <row r="101" spans="1:7" ht="15" customHeight="1" x14ac:dyDescent="0.3">
      <c r="A101" s="349">
        <v>15</v>
      </c>
      <c r="B101" s="186" t="s">
        <v>141</v>
      </c>
      <c r="C101" s="574" t="s">
        <v>876</v>
      </c>
      <c r="D101" s="589">
        <f t="shared" si="2"/>
        <v>1</v>
      </c>
      <c r="E101" s="347"/>
      <c r="F101" s="347"/>
      <c r="G101" s="350"/>
    </row>
    <row r="102" spans="1:7" ht="15" customHeight="1" x14ac:dyDescent="0.3">
      <c r="A102" s="349">
        <v>16</v>
      </c>
      <c r="B102" s="186" t="s">
        <v>142</v>
      </c>
      <c r="C102" s="574" t="s">
        <v>876</v>
      </c>
      <c r="D102" s="589">
        <f t="shared" si="2"/>
        <v>1</v>
      </c>
      <c r="E102" s="347"/>
      <c r="F102" s="347"/>
      <c r="G102" s="350"/>
    </row>
    <row r="103" spans="1:7" ht="15" customHeight="1" x14ac:dyDescent="0.3">
      <c r="A103" s="349">
        <v>17</v>
      </c>
      <c r="B103" s="186" t="s">
        <v>144</v>
      </c>
      <c r="C103" s="574" t="s">
        <v>876</v>
      </c>
      <c r="D103" s="589">
        <f t="shared" si="2"/>
        <v>1</v>
      </c>
      <c r="E103" s="347"/>
      <c r="F103" s="347"/>
      <c r="G103" s="350"/>
    </row>
    <row r="104" spans="1:7" ht="15" customHeight="1" x14ac:dyDescent="0.3">
      <c r="A104" s="349">
        <v>18</v>
      </c>
      <c r="B104" s="186" t="s">
        <v>146</v>
      </c>
      <c r="C104" s="574" t="s">
        <v>876</v>
      </c>
      <c r="D104" s="589">
        <f t="shared" si="2"/>
        <v>1</v>
      </c>
      <c r="E104" s="347"/>
      <c r="F104" s="347"/>
      <c r="G104" s="350"/>
    </row>
    <row r="105" spans="1:7" ht="15" customHeight="1" x14ac:dyDescent="0.3">
      <c r="A105" s="349">
        <v>19</v>
      </c>
      <c r="B105" s="186" t="s">
        <v>157</v>
      </c>
      <c r="C105" s="574" t="s">
        <v>876</v>
      </c>
      <c r="D105" s="589">
        <f t="shared" si="2"/>
        <v>1</v>
      </c>
      <c r="E105" s="347"/>
      <c r="F105" s="347"/>
      <c r="G105" s="350"/>
    </row>
    <row r="106" spans="1:7" ht="20.149999999999999" customHeight="1" x14ac:dyDescent="0.3">
      <c r="A106" s="636" t="s">
        <v>13</v>
      </c>
      <c r="B106" s="637"/>
      <c r="C106" s="637"/>
      <c r="D106" s="637" t="str">
        <f t="shared" si="2"/>
        <v/>
      </c>
      <c r="E106" s="637"/>
      <c r="F106" s="637"/>
      <c r="G106" s="638"/>
    </row>
    <row r="107" spans="1:7" ht="15" customHeight="1" x14ac:dyDescent="0.3">
      <c r="A107" s="349">
        <v>1</v>
      </c>
      <c r="B107" s="307" t="s">
        <v>128</v>
      </c>
      <c r="C107" s="574" t="s">
        <v>876</v>
      </c>
      <c r="D107" s="580">
        <f t="shared" si="2"/>
        <v>1</v>
      </c>
      <c r="E107" s="295"/>
      <c r="F107" s="295"/>
      <c r="G107" s="296"/>
    </row>
    <row r="108" spans="1:7" ht="15" customHeight="1" x14ac:dyDescent="0.3">
      <c r="A108" s="349">
        <v>2</v>
      </c>
      <c r="B108" s="186" t="s">
        <v>152</v>
      </c>
      <c r="C108" s="574" t="s">
        <v>876</v>
      </c>
      <c r="D108" s="581">
        <f t="shared" si="2"/>
        <v>1</v>
      </c>
      <c r="E108" s="347"/>
      <c r="F108" s="347"/>
      <c r="G108" s="350"/>
    </row>
    <row r="109" spans="1:7" ht="15" customHeight="1" x14ac:dyDescent="0.3">
      <c r="A109" s="349">
        <v>3</v>
      </c>
      <c r="B109" s="186" t="s">
        <v>129</v>
      </c>
      <c r="C109" s="574" t="s">
        <v>876</v>
      </c>
      <c r="D109" s="581">
        <f t="shared" si="2"/>
        <v>1</v>
      </c>
      <c r="E109" s="347"/>
      <c r="F109" s="347"/>
      <c r="G109" s="350"/>
    </row>
    <row r="110" spans="1:7" ht="15" customHeight="1" x14ac:dyDescent="0.3">
      <c r="A110" s="349">
        <v>4</v>
      </c>
      <c r="B110" s="186" t="s">
        <v>130</v>
      </c>
      <c r="C110" s="574" t="s">
        <v>876</v>
      </c>
      <c r="D110" s="581">
        <f t="shared" si="2"/>
        <v>1</v>
      </c>
      <c r="E110" s="347"/>
      <c r="F110" s="347"/>
      <c r="G110" s="350"/>
    </row>
    <row r="111" spans="1:7" ht="15" customHeight="1" x14ac:dyDescent="0.3">
      <c r="A111" s="349">
        <v>5</v>
      </c>
      <c r="B111" s="186" t="s">
        <v>131</v>
      </c>
      <c r="C111" s="574" t="s">
        <v>876</v>
      </c>
      <c r="D111" s="581">
        <f t="shared" si="2"/>
        <v>1</v>
      </c>
      <c r="E111" s="347"/>
      <c r="F111" s="347"/>
      <c r="G111" s="350"/>
    </row>
    <row r="112" spans="1:7" ht="15" customHeight="1" x14ac:dyDescent="0.3">
      <c r="A112" s="349">
        <v>6</v>
      </c>
      <c r="B112" s="186" t="s">
        <v>132</v>
      </c>
      <c r="C112" s="574" t="s">
        <v>876</v>
      </c>
      <c r="D112" s="581">
        <f t="shared" si="2"/>
        <v>1</v>
      </c>
      <c r="E112" s="347"/>
      <c r="F112" s="347"/>
      <c r="G112" s="350"/>
    </row>
    <row r="113" spans="1:7" ht="15" customHeight="1" x14ac:dyDescent="0.3">
      <c r="A113" s="349">
        <v>7</v>
      </c>
      <c r="B113" s="186" t="s">
        <v>133</v>
      </c>
      <c r="C113" s="574" t="s">
        <v>876</v>
      </c>
      <c r="D113" s="581">
        <f t="shared" si="2"/>
        <v>1</v>
      </c>
      <c r="E113" s="347"/>
      <c r="F113" s="347"/>
      <c r="G113" s="350"/>
    </row>
    <row r="114" spans="1:7" ht="15" customHeight="1" x14ac:dyDescent="0.3">
      <c r="A114" s="349">
        <v>8</v>
      </c>
      <c r="B114" s="186" t="s">
        <v>134</v>
      </c>
      <c r="C114" s="574" t="s">
        <v>876</v>
      </c>
      <c r="D114" s="581">
        <f t="shared" si="2"/>
        <v>1</v>
      </c>
      <c r="E114" s="347"/>
      <c r="F114" s="347"/>
      <c r="G114" s="350"/>
    </row>
    <row r="115" spans="1:7" ht="15" customHeight="1" x14ac:dyDescent="0.3">
      <c r="A115" s="349">
        <v>9</v>
      </c>
      <c r="B115" s="186" t="s">
        <v>135</v>
      </c>
      <c r="C115" s="574" t="s">
        <v>876</v>
      </c>
      <c r="D115" s="581">
        <f t="shared" si="2"/>
        <v>1</v>
      </c>
      <c r="E115" s="347"/>
      <c r="F115" s="347"/>
      <c r="G115" s="350"/>
    </row>
    <row r="116" spans="1:7" ht="15" customHeight="1" x14ac:dyDescent="0.3">
      <c r="A116" s="349">
        <v>10</v>
      </c>
      <c r="B116" s="186" t="s">
        <v>136</v>
      </c>
      <c r="C116" s="574" t="s">
        <v>876</v>
      </c>
      <c r="D116" s="581">
        <f t="shared" si="2"/>
        <v>1</v>
      </c>
      <c r="E116" s="347"/>
      <c r="F116" s="347"/>
      <c r="G116" s="350"/>
    </row>
    <row r="117" spans="1:7" ht="15" customHeight="1" x14ac:dyDescent="0.3">
      <c r="A117" s="349">
        <v>11</v>
      </c>
      <c r="B117" s="186" t="s">
        <v>137</v>
      </c>
      <c r="C117" s="574" t="s">
        <v>876</v>
      </c>
      <c r="D117" s="581">
        <f t="shared" si="2"/>
        <v>1</v>
      </c>
      <c r="E117" s="347"/>
      <c r="F117" s="347"/>
      <c r="G117" s="350"/>
    </row>
    <row r="118" spans="1:7" ht="15" customHeight="1" x14ac:dyDescent="0.3">
      <c r="A118" s="349">
        <v>12</v>
      </c>
      <c r="B118" s="186" t="s">
        <v>138</v>
      </c>
      <c r="C118" s="574" t="s">
        <v>876</v>
      </c>
      <c r="D118" s="581">
        <f t="shared" si="2"/>
        <v>1</v>
      </c>
      <c r="E118" s="347"/>
      <c r="F118" s="347"/>
      <c r="G118" s="350"/>
    </row>
    <row r="119" spans="1:7" ht="15" customHeight="1" x14ac:dyDescent="0.3">
      <c r="A119" s="349">
        <v>13</v>
      </c>
      <c r="B119" s="186" t="s">
        <v>139</v>
      </c>
      <c r="C119" s="574" t="s">
        <v>876</v>
      </c>
      <c r="D119" s="581">
        <f t="shared" si="2"/>
        <v>1</v>
      </c>
      <c r="E119" s="347"/>
      <c r="F119" s="347"/>
      <c r="G119" s="350"/>
    </row>
    <row r="120" spans="1:7" ht="15" customHeight="1" x14ac:dyDescent="0.3">
      <c r="A120" s="349">
        <v>14</v>
      </c>
      <c r="B120" s="186" t="s">
        <v>140</v>
      </c>
      <c r="C120" s="574" t="s">
        <v>876</v>
      </c>
      <c r="D120" s="581">
        <f t="shared" si="2"/>
        <v>1</v>
      </c>
      <c r="E120" s="347"/>
      <c r="F120" s="347"/>
      <c r="G120" s="350"/>
    </row>
    <row r="121" spans="1:7" ht="15" customHeight="1" x14ac:dyDescent="0.3">
      <c r="A121" s="349">
        <v>15</v>
      </c>
      <c r="B121" s="186" t="s">
        <v>158</v>
      </c>
      <c r="C121" s="574" t="s">
        <v>876</v>
      </c>
      <c r="D121" s="581">
        <f t="shared" si="2"/>
        <v>1</v>
      </c>
      <c r="E121" s="347"/>
      <c r="F121" s="347"/>
      <c r="G121" s="350"/>
    </row>
    <row r="122" spans="1:7" ht="15" customHeight="1" x14ac:dyDescent="0.3">
      <c r="A122" s="349">
        <v>16</v>
      </c>
      <c r="B122" s="186" t="s">
        <v>142</v>
      </c>
      <c r="C122" s="574" t="s">
        <v>876</v>
      </c>
      <c r="D122" s="581">
        <f t="shared" si="2"/>
        <v>1</v>
      </c>
      <c r="E122" s="347"/>
      <c r="F122" s="347"/>
      <c r="G122" s="350"/>
    </row>
    <row r="123" spans="1:7" ht="15" customHeight="1" x14ac:dyDescent="0.3">
      <c r="A123" s="349">
        <v>17</v>
      </c>
      <c r="B123" s="186" t="s">
        <v>159</v>
      </c>
      <c r="C123" s="574" t="s">
        <v>876</v>
      </c>
      <c r="D123" s="581">
        <f t="shared" si="2"/>
        <v>1</v>
      </c>
      <c r="E123" s="347"/>
      <c r="F123" s="347"/>
      <c r="G123" s="350"/>
    </row>
    <row r="124" spans="1:7" ht="15" customHeight="1" x14ac:dyDescent="0.3">
      <c r="A124" s="349">
        <v>18</v>
      </c>
      <c r="B124" s="186" t="s">
        <v>160</v>
      </c>
      <c r="C124" s="574" t="s">
        <v>876</v>
      </c>
      <c r="D124" s="581">
        <f t="shared" si="2"/>
        <v>1</v>
      </c>
      <c r="E124" s="347"/>
      <c r="F124" s="347"/>
      <c r="G124" s="350"/>
    </row>
    <row r="125" spans="1:7" ht="15" customHeight="1" x14ac:dyDescent="0.3">
      <c r="A125" s="349">
        <v>19</v>
      </c>
      <c r="B125" s="186" t="s">
        <v>144</v>
      </c>
      <c r="C125" s="574" t="s">
        <v>876</v>
      </c>
      <c r="D125" s="581">
        <f t="shared" si="2"/>
        <v>1</v>
      </c>
      <c r="E125" s="347"/>
      <c r="F125" s="347"/>
      <c r="G125" s="350"/>
    </row>
    <row r="126" spans="1:7" ht="15" customHeight="1" x14ac:dyDescent="0.3">
      <c r="A126" s="349">
        <v>20</v>
      </c>
      <c r="B126" s="186" t="s">
        <v>145</v>
      </c>
      <c r="C126" s="574" t="s">
        <v>876</v>
      </c>
      <c r="D126" s="581">
        <f t="shared" si="2"/>
        <v>1</v>
      </c>
      <c r="E126" s="347"/>
      <c r="F126" s="347"/>
      <c r="G126" s="350"/>
    </row>
    <row r="127" spans="1:7" ht="15" customHeight="1" x14ac:dyDescent="0.3">
      <c r="A127" s="349">
        <v>21</v>
      </c>
      <c r="B127" s="186" t="s">
        <v>146</v>
      </c>
      <c r="C127" s="574" t="s">
        <v>876</v>
      </c>
      <c r="D127" s="581">
        <f t="shared" si="2"/>
        <v>1</v>
      </c>
      <c r="E127" s="347"/>
      <c r="F127" s="347"/>
      <c r="G127" s="350"/>
    </row>
    <row r="128" spans="1:7" ht="15" customHeight="1" x14ac:dyDescent="0.3">
      <c r="A128" s="349">
        <v>22</v>
      </c>
      <c r="B128" s="186" t="s">
        <v>157</v>
      </c>
      <c r="C128" s="574" t="s">
        <v>876</v>
      </c>
      <c r="D128" s="581">
        <f t="shared" si="2"/>
        <v>1</v>
      </c>
      <c r="E128" s="347"/>
      <c r="F128" s="347"/>
      <c r="G128" s="350"/>
    </row>
    <row r="129" spans="1:7" s="7" customFormat="1" ht="23" customHeight="1" x14ac:dyDescent="0.25">
      <c r="A129" s="644" t="s">
        <v>1090</v>
      </c>
      <c r="B129" s="645"/>
      <c r="C129" s="646"/>
      <c r="D129" s="523"/>
      <c r="E129" s="224" t="str">
        <f>IF(SUM(E$6:E128)=0,"",SUM(E69:E128))</f>
        <v/>
      </c>
      <c r="F129" s="224" t="str">
        <f>IF(SUM(F$6:F128)=0,"",SUM(F69:F128))</f>
        <v/>
      </c>
      <c r="G129" s="224" t="str">
        <f>IF(SUM(G$6:G128)=0,"",SUM(G69:G128))</f>
        <v/>
      </c>
    </row>
    <row r="130" spans="1:7" s="120" customFormat="1" x14ac:dyDescent="0.25">
      <c r="A130" s="351"/>
      <c r="B130" s="352"/>
      <c r="C130" s="582"/>
      <c r="D130" s="583"/>
      <c r="E130" s="354"/>
      <c r="F130" s="354"/>
      <c r="G130" s="355"/>
    </row>
    <row r="131" spans="1:7" ht="20.25" customHeight="1" x14ac:dyDescent="0.3">
      <c r="A131" s="644" t="s">
        <v>8</v>
      </c>
      <c r="B131" s="645"/>
      <c r="C131" s="646"/>
      <c r="D131" s="564"/>
      <c r="E131" s="289"/>
      <c r="F131" s="289"/>
      <c r="G131" s="290"/>
    </row>
    <row r="132" spans="1:7" x14ac:dyDescent="0.3">
      <c r="A132" s="443"/>
      <c r="F132" s="443"/>
      <c r="G132" s="444"/>
    </row>
    <row r="133" spans="1:7" ht="29.25" customHeight="1" x14ac:dyDescent="0.3">
      <c r="A133" s="197" t="s">
        <v>0</v>
      </c>
      <c r="B133" s="197" t="s">
        <v>1</v>
      </c>
      <c r="C133" s="566" t="s">
        <v>2</v>
      </c>
      <c r="D133" s="567" t="s">
        <v>3</v>
      </c>
      <c r="E133" s="291" t="s">
        <v>4</v>
      </c>
      <c r="F133" s="291" t="s">
        <v>4</v>
      </c>
      <c r="G133" s="197" t="s">
        <v>4</v>
      </c>
    </row>
    <row r="134" spans="1:7" s="148" customFormat="1" ht="37.25" customHeight="1" x14ac:dyDescent="0.3">
      <c r="A134" s="16"/>
      <c r="B134" s="17"/>
      <c r="C134" s="568"/>
      <c r="D134" s="569"/>
      <c r="E134" s="21" t="s">
        <v>1145</v>
      </c>
      <c r="F134" s="20" t="s">
        <v>1146</v>
      </c>
      <c r="G134" s="19" t="s">
        <v>1147</v>
      </c>
    </row>
    <row r="135" spans="1:7" s="148" customFormat="1" ht="15.9" customHeight="1" x14ac:dyDescent="0.25">
      <c r="A135" s="137"/>
      <c r="B135" s="138"/>
      <c r="C135" s="584"/>
      <c r="D135" s="525"/>
      <c r="E135" s="331"/>
      <c r="F135" s="331"/>
      <c r="G135" s="332"/>
    </row>
    <row r="136" spans="1:7" s="7" customFormat="1" ht="18" customHeight="1" x14ac:dyDescent="0.25">
      <c r="A136" s="644" t="s">
        <v>5</v>
      </c>
      <c r="B136" s="645"/>
      <c r="C136" s="646"/>
      <c r="D136" s="526"/>
      <c r="E136" s="221" t="str">
        <f>IF(E129=0,"",E129)</f>
        <v/>
      </c>
      <c r="F136" s="221" t="str">
        <f t="shared" ref="F136:G136" si="3">IF(F129=0,"",F129)</f>
        <v/>
      </c>
      <c r="G136" s="221" t="str">
        <f t="shared" si="3"/>
        <v/>
      </c>
    </row>
    <row r="137" spans="1:7" s="7" customFormat="1" x14ac:dyDescent="0.25">
      <c r="A137" s="378"/>
      <c r="B137" s="424"/>
      <c r="C137" s="527"/>
      <c r="D137" s="527" t="str">
        <f t="shared" ref="D137:D193" si="4">IF(C137="","",1)</f>
        <v/>
      </c>
      <c r="E137" s="335"/>
      <c r="F137" s="335"/>
      <c r="G137" s="335"/>
    </row>
    <row r="138" spans="1:7" ht="15" customHeight="1" x14ac:dyDescent="0.3">
      <c r="A138" s="349">
        <v>23</v>
      </c>
      <c r="B138" s="186" t="s">
        <v>148</v>
      </c>
      <c r="C138" s="574" t="s">
        <v>876</v>
      </c>
      <c r="D138" s="581">
        <f t="shared" si="4"/>
        <v>1</v>
      </c>
      <c r="E138" s="347"/>
      <c r="F138" s="347"/>
      <c r="G138" s="350"/>
    </row>
    <row r="139" spans="1:7" ht="15" customHeight="1" x14ac:dyDescent="0.3">
      <c r="A139" s="349">
        <v>24</v>
      </c>
      <c r="B139" s="186" t="s">
        <v>161</v>
      </c>
      <c r="C139" s="574" t="s">
        <v>876</v>
      </c>
      <c r="D139" s="581">
        <f t="shared" si="4"/>
        <v>1</v>
      </c>
      <c r="E139" s="347"/>
      <c r="F139" s="347"/>
      <c r="G139" s="350"/>
    </row>
    <row r="140" spans="1:7" ht="15" customHeight="1" x14ac:dyDescent="0.3">
      <c r="A140" s="349">
        <v>25</v>
      </c>
      <c r="B140" s="186" t="s">
        <v>149</v>
      </c>
      <c r="C140" s="574" t="s">
        <v>876</v>
      </c>
      <c r="D140" s="581">
        <f t="shared" si="4"/>
        <v>1</v>
      </c>
      <c r="E140" s="347"/>
      <c r="F140" s="347"/>
      <c r="G140" s="350"/>
    </row>
    <row r="141" spans="1:7" ht="15" customHeight="1" x14ac:dyDescent="0.3">
      <c r="A141" s="311"/>
      <c r="B141" s="312"/>
      <c r="C141" s="562"/>
      <c r="D141" s="590" t="str">
        <f t="shared" si="4"/>
        <v/>
      </c>
      <c r="E141" s="301"/>
      <c r="F141" s="301"/>
      <c r="G141" s="302"/>
    </row>
    <row r="142" spans="1:7" ht="20.149999999999999" customHeight="1" x14ac:dyDescent="0.3">
      <c r="A142" s="636" t="s">
        <v>15</v>
      </c>
      <c r="B142" s="637"/>
      <c r="C142" s="637"/>
      <c r="D142" s="637" t="str">
        <f t="shared" si="4"/>
        <v/>
      </c>
      <c r="E142" s="637"/>
      <c r="F142" s="637"/>
      <c r="G142" s="638"/>
    </row>
    <row r="143" spans="1:7" ht="15" customHeight="1" x14ac:dyDescent="0.3">
      <c r="A143" s="349">
        <v>1</v>
      </c>
      <c r="B143" s="186" t="s">
        <v>162</v>
      </c>
      <c r="C143" s="574" t="s">
        <v>876</v>
      </c>
      <c r="D143" s="581">
        <f t="shared" si="4"/>
        <v>1</v>
      </c>
      <c r="E143" s="347"/>
      <c r="F143" s="347"/>
      <c r="G143" s="350"/>
    </row>
    <row r="144" spans="1:7" ht="15" customHeight="1" x14ac:dyDescent="0.3">
      <c r="A144" s="349">
        <v>2</v>
      </c>
      <c r="B144" s="186" t="s">
        <v>163</v>
      </c>
      <c r="C144" s="574" t="s">
        <v>876</v>
      </c>
      <c r="D144" s="581">
        <f t="shared" si="4"/>
        <v>1</v>
      </c>
      <c r="E144" s="347"/>
      <c r="F144" s="347"/>
      <c r="G144" s="350"/>
    </row>
    <row r="145" spans="1:7" ht="15" customHeight="1" x14ac:dyDescent="0.3">
      <c r="A145" s="349">
        <v>3</v>
      </c>
      <c r="B145" s="186" t="s">
        <v>164</v>
      </c>
      <c r="C145" s="574" t="s">
        <v>876</v>
      </c>
      <c r="D145" s="581">
        <f t="shared" si="4"/>
        <v>1</v>
      </c>
      <c r="E145" s="347"/>
      <c r="F145" s="347"/>
      <c r="G145" s="350"/>
    </row>
    <row r="146" spans="1:7" ht="15" customHeight="1" x14ac:dyDescent="0.3">
      <c r="A146" s="349">
        <v>4</v>
      </c>
      <c r="B146" s="186" t="s">
        <v>165</v>
      </c>
      <c r="C146" s="574" t="s">
        <v>876</v>
      </c>
      <c r="D146" s="581">
        <f t="shared" si="4"/>
        <v>1</v>
      </c>
      <c r="E146" s="347"/>
      <c r="F146" s="347"/>
      <c r="G146" s="350"/>
    </row>
    <row r="147" spans="1:7" ht="15" customHeight="1" x14ac:dyDescent="0.3">
      <c r="A147" s="349">
        <v>5</v>
      </c>
      <c r="B147" s="186" t="s">
        <v>166</v>
      </c>
      <c r="C147" s="574" t="s">
        <v>876</v>
      </c>
      <c r="D147" s="581">
        <f t="shared" si="4"/>
        <v>1</v>
      </c>
      <c r="E147" s="347"/>
      <c r="F147" s="347"/>
      <c r="G147" s="350"/>
    </row>
    <row r="148" spans="1:7" ht="15" customHeight="1" x14ac:dyDescent="0.3">
      <c r="A148" s="349">
        <v>6</v>
      </c>
      <c r="B148" s="186" t="s">
        <v>167</v>
      </c>
      <c r="C148" s="574" t="s">
        <v>876</v>
      </c>
      <c r="D148" s="581">
        <f t="shared" si="4"/>
        <v>1</v>
      </c>
      <c r="E148" s="347"/>
      <c r="F148" s="347"/>
      <c r="G148" s="350"/>
    </row>
    <row r="149" spans="1:7" ht="15" customHeight="1" x14ac:dyDescent="0.3">
      <c r="A149" s="349">
        <v>7</v>
      </c>
      <c r="B149" s="186" t="s">
        <v>168</v>
      </c>
      <c r="C149" s="574" t="s">
        <v>876</v>
      </c>
      <c r="D149" s="581">
        <f t="shared" si="4"/>
        <v>1</v>
      </c>
      <c r="E149" s="347"/>
      <c r="F149" s="347"/>
      <c r="G149" s="350"/>
    </row>
    <row r="150" spans="1:7" ht="15" customHeight="1" x14ac:dyDescent="0.3">
      <c r="A150" s="349">
        <v>8</v>
      </c>
      <c r="B150" s="186" t="s">
        <v>169</v>
      </c>
      <c r="C150" s="574" t="s">
        <v>876</v>
      </c>
      <c r="D150" s="581">
        <f t="shared" si="4"/>
        <v>1</v>
      </c>
      <c r="E150" s="347"/>
      <c r="F150" s="347"/>
      <c r="G150" s="350"/>
    </row>
    <row r="151" spans="1:7" ht="15" customHeight="1" x14ac:dyDescent="0.3">
      <c r="A151" s="349">
        <v>9</v>
      </c>
      <c r="B151" s="186" t="s">
        <v>170</v>
      </c>
      <c r="C151" s="574" t="s">
        <v>876</v>
      </c>
      <c r="D151" s="581">
        <f t="shared" si="4"/>
        <v>1</v>
      </c>
      <c r="E151" s="347"/>
      <c r="F151" s="347"/>
      <c r="G151" s="350"/>
    </row>
    <row r="152" spans="1:7" ht="15" customHeight="1" x14ac:dyDescent="0.3">
      <c r="A152" s="349">
        <v>10</v>
      </c>
      <c r="B152" s="186" t="s">
        <v>171</v>
      </c>
      <c r="C152" s="574" t="s">
        <v>876</v>
      </c>
      <c r="D152" s="581">
        <f t="shared" si="4"/>
        <v>1</v>
      </c>
      <c r="E152" s="347"/>
      <c r="F152" s="347"/>
      <c r="G152" s="350"/>
    </row>
    <row r="153" spans="1:7" ht="15" customHeight="1" x14ac:dyDescent="0.3">
      <c r="A153" s="345"/>
      <c r="B153" s="186"/>
      <c r="C153" s="591"/>
      <c r="D153" s="581" t="str">
        <f t="shared" si="4"/>
        <v/>
      </c>
      <c r="E153" s="297"/>
      <c r="F153" s="297"/>
      <c r="G153" s="346"/>
    </row>
    <row r="154" spans="1:7" ht="20.149999999999999" customHeight="1" x14ac:dyDescent="0.3">
      <c r="A154" s="636" t="s">
        <v>14</v>
      </c>
      <c r="B154" s="637"/>
      <c r="C154" s="637"/>
      <c r="D154" s="637" t="str">
        <f t="shared" si="4"/>
        <v/>
      </c>
      <c r="E154" s="637"/>
      <c r="F154" s="637"/>
      <c r="G154" s="638"/>
    </row>
    <row r="155" spans="1:7" ht="15" customHeight="1" x14ac:dyDescent="0.3">
      <c r="A155" s="292">
        <v>1</v>
      </c>
      <c r="B155" s="303" t="s">
        <v>6</v>
      </c>
      <c r="C155" s="574" t="s">
        <v>876</v>
      </c>
      <c r="D155" s="577">
        <f t="shared" si="4"/>
        <v>1</v>
      </c>
      <c r="E155" s="294"/>
      <c r="F155" s="295"/>
      <c r="G155" s="296"/>
    </row>
    <row r="156" spans="1:7" ht="15" customHeight="1" x14ac:dyDescent="0.3">
      <c r="A156" s="345">
        <v>2</v>
      </c>
      <c r="B156" s="356" t="s">
        <v>17</v>
      </c>
      <c r="C156" s="574" t="s">
        <v>876</v>
      </c>
      <c r="D156" s="578">
        <f t="shared" si="4"/>
        <v>1</v>
      </c>
      <c r="E156" s="297"/>
      <c r="F156" s="347"/>
      <c r="G156" s="350"/>
    </row>
    <row r="157" spans="1:7" ht="15" customHeight="1" x14ac:dyDescent="0.3">
      <c r="A157" s="345">
        <v>3</v>
      </c>
      <c r="B157" s="356" t="s">
        <v>119</v>
      </c>
      <c r="C157" s="574" t="s">
        <v>876</v>
      </c>
      <c r="D157" s="578">
        <f t="shared" si="4"/>
        <v>1</v>
      </c>
      <c r="E157" s="297"/>
      <c r="F157" s="347"/>
      <c r="G157" s="350"/>
    </row>
    <row r="158" spans="1:7" ht="15" customHeight="1" x14ac:dyDescent="0.3">
      <c r="A158" s="345">
        <v>4</v>
      </c>
      <c r="B158" s="356" t="s">
        <v>120</v>
      </c>
      <c r="C158" s="574" t="s">
        <v>876</v>
      </c>
      <c r="D158" s="578">
        <f t="shared" si="4"/>
        <v>1</v>
      </c>
      <c r="E158" s="297"/>
      <c r="F158" s="347"/>
      <c r="G158" s="350"/>
    </row>
    <row r="159" spans="1:7" ht="15" customHeight="1" x14ac:dyDescent="0.3">
      <c r="A159" s="345">
        <v>5</v>
      </c>
      <c r="B159" s="356" t="s">
        <v>121</v>
      </c>
      <c r="C159" s="574" t="s">
        <v>876</v>
      </c>
      <c r="D159" s="578">
        <f t="shared" si="4"/>
        <v>1</v>
      </c>
      <c r="E159" s="297"/>
      <c r="F159" s="347"/>
      <c r="G159" s="350"/>
    </row>
    <row r="160" spans="1:7" ht="15" customHeight="1" x14ac:dyDescent="0.3">
      <c r="A160" s="345">
        <v>6</v>
      </c>
      <c r="B160" s="356" t="s">
        <v>122</v>
      </c>
      <c r="C160" s="574" t="s">
        <v>876</v>
      </c>
      <c r="D160" s="578">
        <f t="shared" si="4"/>
        <v>1</v>
      </c>
      <c r="E160" s="297"/>
      <c r="F160" s="347"/>
      <c r="G160" s="350"/>
    </row>
    <row r="161" spans="1:7" ht="15" customHeight="1" x14ac:dyDescent="0.3">
      <c r="A161" s="345">
        <v>7</v>
      </c>
      <c r="B161" s="356" t="s">
        <v>123</v>
      </c>
      <c r="C161" s="574" t="s">
        <v>876</v>
      </c>
      <c r="D161" s="578">
        <f t="shared" si="4"/>
        <v>1</v>
      </c>
      <c r="E161" s="297"/>
      <c r="F161" s="347"/>
      <c r="G161" s="350"/>
    </row>
    <row r="162" spans="1:7" ht="15" customHeight="1" x14ac:dyDescent="0.3">
      <c r="A162" s="345">
        <v>8</v>
      </c>
      <c r="B162" s="356" t="s">
        <v>124</v>
      </c>
      <c r="C162" s="574" t="s">
        <v>876</v>
      </c>
      <c r="D162" s="578">
        <f t="shared" si="4"/>
        <v>1</v>
      </c>
      <c r="E162" s="297"/>
      <c r="F162" s="347"/>
      <c r="G162" s="350"/>
    </row>
    <row r="163" spans="1:7" ht="20.149999999999999" customHeight="1" x14ac:dyDescent="0.3">
      <c r="A163" s="636" t="s">
        <v>18</v>
      </c>
      <c r="B163" s="637"/>
      <c r="C163" s="637"/>
      <c r="D163" s="637" t="str">
        <f t="shared" si="4"/>
        <v/>
      </c>
      <c r="E163" s="637"/>
      <c r="F163" s="637"/>
      <c r="G163" s="638"/>
    </row>
    <row r="164" spans="1:7" ht="15" customHeight="1" x14ac:dyDescent="0.3">
      <c r="A164" s="292">
        <v>1</v>
      </c>
      <c r="B164" s="303" t="s">
        <v>172</v>
      </c>
      <c r="C164" s="574" t="s">
        <v>876</v>
      </c>
      <c r="D164" s="577">
        <f t="shared" si="4"/>
        <v>1</v>
      </c>
      <c r="E164" s="294"/>
      <c r="F164" s="295"/>
      <c r="G164" s="296"/>
    </row>
    <row r="165" spans="1:7" ht="15" customHeight="1" x14ac:dyDescent="0.3">
      <c r="A165" s="345">
        <v>2</v>
      </c>
      <c r="B165" s="356" t="s">
        <v>173</v>
      </c>
      <c r="C165" s="574" t="s">
        <v>876</v>
      </c>
      <c r="D165" s="578">
        <f t="shared" si="4"/>
        <v>1</v>
      </c>
      <c r="E165" s="297"/>
      <c r="F165" s="347"/>
      <c r="G165" s="350"/>
    </row>
    <row r="166" spans="1:7" ht="15" customHeight="1" x14ac:dyDescent="0.3">
      <c r="A166" s="345">
        <v>3</v>
      </c>
      <c r="B166" s="356" t="s">
        <v>174</v>
      </c>
      <c r="C166" s="574" t="s">
        <v>876</v>
      </c>
      <c r="D166" s="578">
        <f t="shared" si="4"/>
        <v>1</v>
      </c>
      <c r="E166" s="297"/>
      <c r="F166" s="347"/>
      <c r="G166" s="350"/>
    </row>
    <row r="167" spans="1:7" ht="15" customHeight="1" x14ac:dyDescent="0.3">
      <c r="A167" s="345">
        <v>4</v>
      </c>
      <c r="B167" s="356" t="s">
        <v>175</v>
      </c>
      <c r="C167" s="574" t="s">
        <v>876</v>
      </c>
      <c r="D167" s="578">
        <f t="shared" si="4"/>
        <v>1</v>
      </c>
      <c r="E167" s="297"/>
      <c r="F167" s="347"/>
      <c r="G167" s="350"/>
    </row>
    <row r="168" spans="1:7" ht="15" customHeight="1" x14ac:dyDescent="0.3">
      <c r="A168" s="345">
        <v>5</v>
      </c>
      <c r="B168" s="356" t="s">
        <v>176</v>
      </c>
      <c r="C168" s="574" t="s">
        <v>876</v>
      </c>
      <c r="D168" s="578">
        <f t="shared" si="4"/>
        <v>1</v>
      </c>
      <c r="E168" s="297"/>
      <c r="F168" s="347"/>
      <c r="G168" s="350"/>
    </row>
    <row r="169" spans="1:7" ht="15" customHeight="1" x14ac:dyDescent="0.3">
      <c r="A169" s="345">
        <v>6</v>
      </c>
      <c r="B169" s="356" t="s">
        <v>177</v>
      </c>
      <c r="C169" s="574" t="s">
        <v>876</v>
      </c>
      <c r="D169" s="578">
        <f t="shared" si="4"/>
        <v>1</v>
      </c>
      <c r="E169" s="297"/>
      <c r="F169" s="347"/>
      <c r="G169" s="350"/>
    </row>
    <row r="170" spans="1:7" ht="15" customHeight="1" x14ac:dyDescent="0.3">
      <c r="A170" s="345">
        <v>7</v>
      </c>
      <c r="B170" s="356" t="s">
        <v>123</v>
      </c>
      <c r="C170" s="574" t="s">
        <v>876</v>
      </c>
      <c r="D170" s="578">
        <f t="shared" si="4"/>
        <v>1</v>
      </c>
      <c r="E170" s="297"/>
      <c r="F170" s="347"/>
      <c r="G170" s="350"/>
    </row>
    <row r="171" spans="1:7" ht="20.149999999999999" customHeight="1" x14ac:dyDescent="0.3">
      <c r="A171" s="636" t="s">
        <v>19</v>
      </c>
      <c r="B171" s="637"/>
      <c r="C171" s="637"/>
      <c r="D171" s="637" t="str">
        <f t="shared" si="4"/>
        <v/>
      </c>
      <c r="E171" s="637"/>
      <c r="F171" s="637"/>
      <c r="G171" s="638"/>
    </row>
    <row r="172" spans="1:7" ht="15" customHeight="1" x14ac:dyDescent="0.3">
      <c r="A172" s="305">
        <v>1</v>
      </c>
      <c r="B172" s="307" t="s">
        <v>172</v>
      </c>
      <c r="C172" s="574" t="s">
        <v>876</v>
      </c>
      <c r="D172" s="580">
        <f t="shared" si="4"/>
        <v>1</v>
      </c>
      <c r="E172" s="295"/>
      <c r="F172" s="295"/>
      <c r="G172" s="296"/>
    </row>
    <row r="173" spans="1:7" ht="15" customHeight="1" x14ac:dyDescent="0.3">
      <c r="A173" s="349">
        <v>2</v>
      </c>
      <c r="B173" s="186" t="s">
        <v>173</v>
      </c>
      <c r="C173" s="574" t="s">
        <v>876</v>
      </c>
      <c r="D173" s="581">
        <f t="shared" si="4"/>
        <v>1</v>
      </c>
      <c r="E173" s="347"/>
      <c r="F173" s="347"/>
      <c r="G173" s="350"/>
    </row>
    <row r="174" spans="1:7" ht="15" customHeight="1" x14ac:dyDescent="0.3">
      <c r="A174" s="349">
        <v>3</v>
      </c>
      <c r="B174" s="186" t="s">
        <v>174</v>
      </c>
      <c r="C174" s="574" t="s">
        <v>876</v>
      </c>
      <c r="D174" s="581">
        <f t="shared" si="4"/>
        <v>1</v>
      </c>
      <c r="E174" s="347"/>
      <c r="F174" s="347"/>
      <c r="G174" s="350"/>
    </row>
    <row r="175" spans="1:7" ht="15" customHeight="1" x14ac:dyDescent="0.3">
      <c r="A175" s="349">
        <v>4</v>
      </c>
      <c r="B175" s="186" t="s">
        <v>175</v>
      </c>
      <c r="C175" s="574" t="s">
        <v>876</v>
      </c>
      <c r="D175" s="581">
        <f t="shared" si="4"/>
        <v>1</v>
      </c>
      <c r="E175" s="347"/>
      <c r="F175" s="347"/>
      <c r="G175" s="350"/>
    </row>
    <row r="176" spans="1:7" ht="15" customHeight="1" x14ac:dyDescent="0.3">
      <c r="A176" s="349">
        <v>5</v>
      </c>
      <c r="B176" s="186" t="s">
        <v>176</v>
      </c>
      <c r="C176" s="574" t="s">
        <v>876</v>
      </c>
      <c r="D176" s="581">
        <f t="shared" si="4"/>
        <v>1</v>
      </c>
      <c r="E176" s="347"/>
      <c r="F176" s="347"/>
      <c r="G176" s="350"/>
    </row>
    <row r="177" spans="1:8" ht="15" customHeight="1" x14ac:dyDescent="0.3">
      <c r="A177" s="349">
        <v>6</v>
      </c>
      <c r="B177" s="186" t="s">
        <v>177</v>
      </c>
      <c r="C177" s="574" t="s">
        <v>876</v>
      </c>
      <c r="D177" s="581">
        <f t="shared" si="4"/>
        <v>1</v>
      </c>
      <c r="E177" s="347"/>
      <c r="F177" s="347"/>
      <c r="G177" s="350"/>
    </row>
    <row r="178" spans="1:8" ht="15" customHeight="1" x14ac:dyDescent="0.3">
      <c r="A178" s="349">
        <v>7</v>
      </c>
      <c r="B178" s="186" t="s">
        <v>123</v>
      </c>
      <c r="C178" s="574" t="s">
        <v>876</v>
      </c>
      <c r="D178" s="581">
        <f t="shared" si="4"/>
        <v>1</v>
      </c>
      <c r="E178" s="347"/>
      <c r="F178" s="347"/>
      <c r="G178" s="350"/>
    </row>
    <row r="179" spans="1:8" ht="15" customHeight="1" x14ac:dyDescent="0.3">
      <c r="A179" s="349">
        <v>8</v>
      </c>
      <c r="B179" s="186" t="s">
        <v>124</v>
      </c>
      <c r="C179" s="574" t="s">
        <v>876</v>
      </c>
      <c r="D179" s="581">
        <f t="shared" si="4"/>
        <v>1</v>
      </c>
      <c r="E179" s="347"/>
      <c r="F179" s="347"/>
      <c r="G179" s="350"/>
    </row>
    <row r="180" spans="1:8" ht="20.149999999999999" customHeight="1" x14ac:dyDescent="0.3">
      <c r="A180" s="636" t="s">
        <v>20</v>
      </c>
      <c r="B180" s="637"/>
      <c r="C180" s="637"/>
      <c r="D180" s="637" t="str">
        <f t="shared" si="4"/>
        <v/>
      </c>
      <c r="E180" s="637"/>
      <c r="F180" s="637"/>
      <c r="G180" s="638"/>
    </row>
    <row r="181" spans="1:8" ht="15" customHeight="1" x14ac:dyDescent="0.3">
      <c r="A181" s="292">
        <v>1</v>
      </c>
      <c r="B181" s="303" t="s">
        <v>179</v>
      </c>
      <c r="C181" s="574" t="s">
        <v>876</v>
      </c>
      <c r="D181" s="577">
        <f t="shared" si="4"/>
        <v>1</v>
      </c>
      <c r="E181" s="294"/>
      <c r="F181" s="295"/>
      <c r="G181" s="296"/>
    </row>
    <row r="182" spans="1:8" ht="15" customHeight="1" x14ac:dyDescent="0.3">
      <c r="A182" s="345">
        <v>2</v>
      </c>
      <c r="B182" s="356" t="s">
        <v>180</v>
      </c>
      <c r="C182" s="574" t="s">
        <v>876</v>
      </c>
      <c r="D182" s="578">
        <f t="shared" si="4"/>
        <v>1</v>
      </c>
      <c r="E182" s="297"/>
      <c r="F182" s="347"/>
      <c r="G182" s="350"/>
    </row>
    <row r="183" spans="1:8" ht="15" customHeight="1" x14ac:dyDescent="0.3">
      <c r="A183" s="345">
        <v>3</v>
      </c>
      <c r="B183" s="356" t="s">
        <v>181</v>
      </c>
      <c r="C183" s="574" t="s">
        <v>876</v>
      </c>
      <c r="D183" s="578">
        <f t="shared" si="4"/>
        <v>1</v>
      </c>
      <c r="E183" s="297"/>
      <c r="F183" s="347"/>
      <c r="G183" s="350"/>
    </row>
    <row r="184" spans="1:8" ht="15" customHeight="1" x14ac:dyDescent="0.3">
      <c r="A184" s="345">
        <v>4</v>
      </c>
      <c r="B184" s="356" t="s">
        <v>182</v>
      </c>
      <c r="C184" s="574" t="s">
        <v>876</v>
      </c>
      <c r="D184" s="578">
        <f t="shared" si="4"/>
        <v>1</v>
      </c>
      <c r="E184" s="297"/>
      <c r="F184" s="347"/>
      <c r="G184" s="350"/>
    </row>
    <row r="185" spans="1:8" ht="15" customHeight="1" x14ac:dyDescent="0.3">
      <c r="A185" s="345">
        <v>5</v>
      </c>
      <c r="B185" s="356" t="s">
        <v>183</v>
      </c>
      <c r="C185" s="574" t="s">
        <v>876</v>
      </c>
      <c r="D185" s="578">
        <f t="shared" si="4"/>
        <v>1</v>
      </c>
      <c r="E185" s="297"/>
      <c r="F185" s="347"/>
      <c r="G185" s="350"/>
      <c r="H185" s="313"/>
    </row>
    <row r="186" spans="1:8" ht="15" customHeight="1" x14ac:dyDescent="0.3">
      <c r="A186" s="345">
        <v>6</v>
      </c>
      <c r="B186" s="356" t="s">
        <v>184</v>
      </c>
      <c r="C186" s="574" t="s">
        <v>876</v>
      </c>
      <c r="D186" s="578">
        <f t="shared" si="4"/>
        <v>1</v>
      </c>
      <c r="E186" s="297"/>
      <c r="F186" s="347"/>
      <c r="G186" s="350"/>
    </row>
    <row r="187" spans="1:8" ht="15" customHeight="1" x14ac:dyDescent="0.3">
      <c r="A187" s="345">
        <v>7</v>
      </c>
      <c r="B187" s="356" t="s">
        <v>185</v>
      </c>
      <c r="C187" s="574" t="s">
        <v>876</v>
      </c>
      <c r="D187" s="578">
        <f t="shared" si="4"/>
        <v>1</v>
      </c>
      <c r="E187" s="297"/>
      <c r="F187" s="347"/>
      <c r="G187" s="350"/>
    </row>
    <row r="188" spans="1:8" ht="15" customHeight="1" x14ac:dyDescent="0.3">
      <c r="A188" s="345">
        <v>8</v>
      </c>
      <c r="B188" s="356" t="s">
        <v>16</v>
      </c>
      <c r="C188" s="574" t="s">
        <v>876</v>
      </c>
      <c r="D188" s="578">
        <f t="shared" si="4"/>
        <v>1</v>
      </c>
      <c r="E188" s="297"/>
      <c r="F188" s="347"/>
      <c r="G188" s="350"/>
    </row>
    <row r="189" spans="1:8" ht="15" customHeight="1" x14ac:dyDescent="0.3">
      <c r="A189" s="345">
        <v>9</v>
      </c>
      <c r="B189" s="356" t="s">
        <v>186</v>
      </c>
      <c r="C189" s="574" t="s">
        <v>876</v>
      </c>
      <c r="D189" s="578">
        <f t="shared" si="4"/>
        <v>1</v>
      </c>
      <c r="E189" s="297"/>
      <c r="F189" s="347"/>
      <c r="G189" s="350"/>
    </row>
    <row r="190" spans="1:8" ht="15" customHeight="1" x14ac:dyDescent="0.3">
      <c r="A190" s="345"/>
      <c r="B190" s="186"/>
      <c r="C190" s="591"/>
      <c r="D190" s="581" t="str">
        <f t="shared" si="4"/>
        <v/>
      </c>
      <c r="E190" s="297"/>
      <c r="F190" s="297"/>
      <c r="G190" s="511"/>
    </row>
    <row r="191" spans="1:8" ht="20.149999999999999" customHeight="1" x14ac:dyDescent="0.3">
      <c r="A191" s="636" t="s">
        <v>21</v>
      </c>
      <c r="B191" s="637"/>
      <c r="C191" s="637"/>
      <c r="D191" s="637" t="str">
        <f t="shared" si="4"/>
        <v/>
      </c>
      <c r="E191" s="637"/>
      <c r="F191" s="637"/>
      <c r="G191" s="638"/>
    </row>
    <row r="192" spans="1:8" ht="15" customHeight="1" x14ac:dyDescent="0.3">
      <c r="A192" s="292">
        <v>1</v>
      </c>
      <c r="B192" s="303" t="s">
        <v>179</v>
      </c>
      <c r="C192" s="574" t="s">
        <v>876</v>
      </c>
      <c r="D192" s="577">
        <f t="shared" si="4"/>
        <v>1</v>
      </c>
      <c r="E192" s="294"/>
      <c r="F192" s="295"/>
      <c r="G192" s="296"/>
    </row>
    <row r="193" spans="1:7" ht="15" customHeight="1" x14ac:dyDescent="0.3">
      <c r="A193" s="345">
        <v>2</v>
      </c>
      <c r="B193" s="356" t="s">
        <v>180</v>
      </c>
      <c r="C193" s="574" t="s">
        <v>876</v>
      </c>
      <c r="D193" s="578">
        <f t="shared" si="4"/>
        <v>1</v>
      </c>
      <c r="E193" s="297"/>
      <c r="F193" s="347"/>
      <c r="G193" s="350"/>
    </row>
    <row r="194" spans="1:7" s="7" customFormat="1" ht="23" customHeight="1" x14ac:dyDescent="0.25">
      <c r="A194" s="644" t="s">
        <v>1090</v>
      </c>
      <c r="B194" s="645"/>
      <c r="C194" s="646"/>
      <c r="D194" s="523"/>
      <c r="E194" s="224" t="str">
        <f>IF(SUM(E$6:E193)=0,"",SUM(E134:E193))</f>
        <v/>
      </c>
      <c r="F194" s="224" t="str">
        <f>IF(SUM(F$6:F193)=0,"",SUM(F134:F193))</f>
        <v/>
      </c>
      <c r="G194" s="224" t="str">
        <f>IF(SUM(G$6:G193)=0,"",SUM(G134:G193))</f>
        <v/>
      </c>
    </row>
    <row r="195" spans="1:7" s="120" customFormat="1" x14ac:dyDescent="0.25">
      <c r="A195" s="351"/>
      <c r="B195" s="352"/>
      <c r="C195" s="582"/>
      <c r="D195" s="583"/>
      <c r="E195" s="354"/>
      <c r="F195" s="354"/>
      <c r="G195" s="355"/>
    </row>
    <row r="196" spans="1:7" ht="20.25" customHeight="1" x14ac:dyDescent="0.3">
      <c r="A196" s="644" t="s">
        <v>8</v>
      </c>
      <c r="B196" s="645"/>
      <c r="C196" s="646"/>
      <c r="D196" s="564"/>
      <c r="E196" s="289"/>
      <c r="F196" s="289"/>
      <c r="G196" s="290"/>
    </row>
    <row r="197" spans="1:7" x14ac:dyDescent="0.3">
      <c r="A197" s="443"/>
      <c r="F197" s="443"/>
      <c r="G197" s="444"/>
    </row>
    <row r="198" spans="1:7" ht="29.25" customHeight="1" x14ac:dyDescent="0.3">
      <c r="A198" s="197" t="s">
        <v>0</v>
      </c>
      <c r="B198" s="197" t="s">
        <v>1</v>
      </c>
      <c r="C198" s="566" t="s">
        <v>2</v>
      </c>
      <c r="D198" s="567" t="s">
        <v>3</v>
      </c>
      <c r="E198" s="291" t="s">
        <v>4</v>
      </c>
      <c r="F198" s="291" t="s">
        <v>4</v>
      </c>
      <c r="G198" s="197" t="s">
        <v>4</v>
      </c>
    </row>
    <row r="199" spans="1:7" s="148" customFormat="1" ht="37.25" customHeight="1" x14ac:dyDescent="0.3">
      <c r="A199" s="16"/>
      <c r="B199" s="17"/>
      <c r="C199" s="568"/>
      <c r="D199" s="569"/>
      <c r="E199" s="21" t="s">
        <v>1145</v>
      </c>
      <c r="F199" s="20" t="s">
        <v>1146</v>
      </c>
      <c r="G199" s="19" t="s">
        <v>1147</v>
      </c>
    </row>
    <row r="200" spans="1:7" s="148" customFormat="1" ht="15.9" customHeight="1" x14ac:dyDescent="0.25">
      <c r="A200" s="137"/>
      <c r="B200" s="138"/>
      <c r="C200" s="584"/>
      <c r="D200" s="525"/>
      <c r="E200" s="331"/>
      <c r="F200" s="331"/>
      <c r="G200" s="332"/>
    </row>
    <row r="201" spans="1:7" s="7" customFormat="1" ht="18" customHeight="1" x14ac:dyDescent="0.25">
      <c r="A201" s="644" t="s">
        <v>5</v>
      </c>
      <c r="B201" s="645"/>
      <c r="C201" s="646"/>
      <c r="D201" s="526"/>
      <c r="E201" s="221" t="str">
        <f>IF(E194=0,"",E194)</f>
        <v/>
      </c>
      <c r="F201" s="221" t="str">
        <f t="shared" ref="F201:G201" si="5">IF(F194=0,"",F194)</f>
        <v/>
      </c>
      <c r="G201" s="221" t="str">
        <f t="shared" si="5"/>
        <v/>
      </c>
    </row>
    <row r="202" spans="1:7" s="7" customFormat="1" x14ac:dyDescent="0.25">
      <c r="A202" s="378"/>
      <c r="B202" s="424"/>
      <c r="C202" s="527"/>
      <c r="D202" s="527" t="str">
        <f t="shared" ref="D202:D258" si="6">IF(C202="","",1)</f>
        <v/>
      </c>
      <c r="E202" s="335"/>
      <c r="F202" s="335"/>
      <c r="G202" s="335"/>
    </row>
    <row r="203" spans="1:7" ht="15" customHeight="1" x14ac:dyDescent="0.3">
      <c r="A203" s="345">
        <v>3</v>
      </c>
      <c r="B203" s="356" t="s">
        <v>181</v>
      </c>
      <c r="C203" s="574" t="s">
        <v>876</v>
      </c>
      <c r="D203" s="578">
        <f t="shared" si="6"/>
        <v>1</v>
      </c>
      <c r="E203" s="297"/>
      <c r="F203" s="347"/>
      <c r="G203" s="350"/>
    </row>
    <row r="204" spans="1:7" ht="15" customHeight="1" x14ac:dyDescent="0.3">
      <c r="A204" s="345">
        <v>4</v>
      </c>
      <c r="B204" s="356" t="s">
        <v>182</v>
      </c>
      <c r="C204" s="574" t="s">
        <v>876</v>
      </c>
      <c r="D204" s="578">
        <f t="shared" si="6"/>
        <v>1</v>
      </c>
      <c r="E204" s="297"/>
      <c r="F204" s="347"/>
      <c r="G204" s="350"/>
    </row>
    <row r="205" spans="1:7" ht="15" customHeight="1" x14ac:dyDescent="0.3">
      <c r="A205" s="345">
        <v>5</v>
      </c>
      <c r="B205" s="356" t="s">
        <v>183</v>
      </c>
      <c r="C205" s="574" t="s">
        <v>876</v>
      </c>
      <c r="D205" s="578">
        <f t="shared" si="6"/>
        <v>1</v>
      </c>
      <c r="E205" s="297"/>
      <c r="F205" s="347"/>
      <c r="G205" s="350"/>
    </row>
    <row r="206" spans="1:7" ht="15" customHeight="1" x14ac:dyDescent="0.3">
      <c r="A206" s="345">
        <v>6</v>
      </c>
      <c r="B206" s="356" t="s">
        <v>187</v>
      </c>
      <c r="C206" s="574" t="s">
        <v>876</v>
      </c>
      <c r="D206" s="578">
        <f t="shared" si="6"/>
        <v>1</v>
      </c>
      <c r="E206" s="297"/>
      <c r="F206" s="347"/>
      <c r="G206" s="350"/>
    </row>
    <row r="207" spans="1:7" ht="15" customHeight="1" x14ac:dyDescent="0.3">
      <c r="A207" s="345">
        <v>7</v>
      </c>
      <c r="B207" s="356" t="s">
        <v>184</v>
      </c>
      <c r="C207" s="574" t="s">
        <v>876</v>
      </c>
      <c r="D207" s="578">
        <f t="shared" si="6"/>
        <v>1</v>
      </c>
      <c r="E207" s="297"/>
      <c r="F207" s="347"/>
      <c r="G207" s="350"/>
    </row>
    <row r="208" spans="1:7" ht="15" customHeight="1" x14ac:dyDescent="0.3">
      <c r="A208" s="345">
        <v>8</v>
      </c>
      <c r="B208" s="356" t="s">
        <v>185</v>
      </c>
      <c r="C208" s="574" t="s">
        <v>876</v>
      </c>
      <c r="D208" s="578">
        <f t="shared" si="6"/>
        <v>1</v>
      </c>
      <c r="E208" s="297"/>
      <c r="F208" s="347"/>
      <c r="G208" s="350"/>
    </row>
    <row r="209" spans="1:7" ht="15" customHeight="1" x14ac:dyDescent="0.3">
      <c r="A209" s="345">
        <v>9</v>
      </c>
      <c r="B209" s="356" t="s">
        <v>16</v>
      </c>
      <c r="C209" s="574" t="s">
        <v>876</v>
      </c>
      <c r="D209" s="578">
        <f t="shared" si="6"/>
        <v>1</v>
      </c>
      <c r="E209" s="297"/>
      <c r="F209" s="347"/>
      <c r="G209" s="350"/>
    </row>
    <row r="210" spans="1:7" ht="15" customHeight="1" x14ac:dyDescent="0.3">
      <c r="A210" s="345">
        <v>10</v>
      </c>
      <c r="B210" s="356" t="s">
        <v>186</v>
      </c>
      <c r="C210" s="574" t="s">
        <v>876</v>
      </c>
      <c r="D210" s="578">
        <f t="shared" si="6"/>
        <v>1</v>
      </c>
      <c r="E210" s="297"/>
      <c r="F210" s="347"/>
      <c r="G210" s="350"/>
    </row>
    <row r="211" spans="1:7" ht="20.149999999999999" customHeight="1" x14ac:dyDescent="0.3">
      <c r="A211" s="636" t="s">
        <v>24</v>
      </c>
      <c r="B211" s="637"/>
      <c r="C211" s="637"/>
      <c r="D211" s="637" t="str">
        <f t="shared" si="6"/>
        <v/>
      </c>
      <c r="E211" s="637"/>
      <c r="F211" s="637"/>
      <c r="G211" s="638"/>
    </row>
    <row r="212" spans="1:7" ht="15" customHeight="1" x14ac:dyDescent="0.3">
      <c r="A212" s="292">
        <v>1</v>
      </c>
      <c r="B212" s="303" t="s">
        <v>172</v>
      </c>
      <c r="C212" s="574" t="s">
        <v>876</v>
      </c>
      <c r="D212" s="577">
        <f t="shared" si="6"/>
        <v>1</v>
      </c>
      <c r="E212" s="294"/>
      <c r="F212" s="295"/>
      <c r="G212" s="296"/>
    </row>
    <row r="213" spans="1:7" ht="15" customHeight="1" x14ac:dyDescent="0.3">
      <c r="A213" s="345">
        <v>2</v>
      </c>
      <c r="B213" s="356" t="s">
        <v>173</v>
      </c>
      <c r="C213" s="574" t="s">
        <v>876</v>
      </c>
      <c r="D213" s="578">
        <f t="shared" si="6"/>
        <v>1</v>
      </c>
      <c r="E213" s="297"/>
      <c r="F213" s="347"/>
      <c r="G213" s="350"/>
    </row>
    <row r="214" spans="1:7" ht="15" customHeight="1" x14ac:dyDescent="0.3">
      <c r="A214" s="345">
        <v>3</v>
      </c>
      <c r="B214" s="356" t="s">
        <v>174</v>
      </c>
      <c r="C214" s="574" t="s">
        <v>876</v>
      </c>
      <c r="D214" s="578">
        <f t="shared" si="6"/>
        <v>1</v>
      </c>
      <c r="E214" s="297"/>
      <c r="F214" s="347"/>
      <c r="G214" s="350"/>
    </row>
    <row r="215" spans="1:7" ht="15" customHeight="1" x14ac:dyDescent="0.3">
      <c r="A215" s="345">
        <v>4</v>
      </c>
      <c r="B215" s="356" t="s">
        <v>175</v>
      </c>
      <c r="C215" s="574" t="s">
        <v>876</v>
      </c>
      <c r="D215" s="578">
        <f t="shared" si="6"/>
        <v>1</v>
      </c>
      <c r="E215" s="297"/>
      <c r="F215" s="347"/>
      <c r="G215" s="350"/>
    </row>
    <row r="216" spans="1:7" ht="15" customHeight="1" x14ac:dyDescent="0.3">
      <c r="A216" s="345">
        <v>5</v>
      </c>
      <c r="B216" s="356" t="s">
        <v>176</v>
      </c>
      <c r="C216" s="574" t="s">
        <v>876</v>
      </c>
      <c r="D216" s="578">
        <f t="shared" si="6"/>
        <v>1</v>
      </c>
      <c r="E216" s="297"/>
      <c r="F216" s="347"/>
      <c r="G216" s="350"/>
    </row>
    <row r="217" spans="1:7" ht="15" customHeight="1" x14ac:dyDescent="0.3">
      <c r="A217" s="345">
        <v>6</v>
      </c>
      <c r="B217" s="356" t="s">
        <v>177</v>
      </c>
      <c r="C217" s="574" t="s">
        <v>876</v>
      </c>
      <c r="D217" s="578">
        <f t="shared" si="6"/>
        <v>1</v>
      </c>
      <c r="E217" s="297"/>
      <c r="F217" s="347"/>
      <c r="G217" s="350"/>
    </row>
    <row r="218" spans="1:7" ht="15" customHeight="1" x14ac:dyDescent="0.3">
      <c r="A218" s="345">
        <v>7</v>
      </c>
      <c r="B218" s="356" t="s">
        <v>123</v>
      </c>
      <c r="C218" s="574" t="s">
        <v>876</v>
      </c>
      <c r="D218" s="578">
        <f t="shared" si="6"/>
        <v>1</v>
      </c>
      <c r="E218" s="297"/>
      <c r="F218" s="347"/>
      <c r="G218" s="350"/>
    </row>
    <row r="219" spans="1:7" ht="15" customHeight="1" x14ac:dyDescent="0.3">
      <c r="A219" s="345">
        <v>8</v>
      </c>
      <c r="B219" s="356" t="s">
        <v>124</v>
      </c>
      <c r="C219" s="574" t="s">
        <v>876</v>
      </c>
      <c r="D219" s="578">
        <f t="shared" si="6"/>
        <v>1</v>
      </c>
      <c r="E219" s="297"/>
      <c r="F219" s="347"/>
      <c r="G219" s="350"/>
    </row>
    <row r="220" spans="1:7" ht="15" customHeight="1" x14ac:dyDescent="0.3">
      <c r="A220" s="308"/>
      <c r="B220" s="189"/>
      <c r="C220" s="586"/>
      <c r="D220" s="587" t="str">
        <f t="shared" si="6"/>
        <v/>
      </c>
      <c r="E220" s="309"/>
      <c r="F220" s="309"/>
      <c r="G220" s="310"/>
    </row>
    <row r="221" spans="1:7" ht="20.149999999999999" customHeight="1" x14ac:dyDescent="0.3">
      <c r="A221" s="636" t="s">
        <v>23</v>
      </c>
      <c r="B221" s="637"/>
      <c r="C221" s="637"/>
      <c r="D221" s="637" t="str">
        <f t="shared" si="6"/>
        <v/>
      </c>
      <c r="E221" s="637"/>
      <c r="F221" s="637"/>
      <c r="G221" s="638"/>
    </row>
    <row r="222" spans="1:7" ht="15" customHeight="1" x14ac:dyDescent="0.3">
      <c r="A222" s="292">
        <v>1</v>
      </c>
      <c r="B222" s="303" t="s">
        <v>172</v>
      </c>
      <c r="C222" s="574" t="s">
        <v>876</v>
      </c>
      <c r="D222" s="577">
        <f t="shared" si="6"/>
        <v>1</v>
      </c>
      <c r="E222" s="294"/>
      <c r="F222" s="295"/>
      <c r="G222" s="296"/>
    </row>
    <row r="223" spans="1:7" ht="15" customHeight="1" x14ac:dyDescent="0.3">
      <c r="A223" s="345">
        <v>2</v>
      </c>
      <c r="B223" s="356" t="s">
        <v>173</v>
      </c>
      <c r="C223" s="574" t="s">
        <v>876</v>
      </c>
      <c r="D223" s="578">
        <f t="shared" si="6"/>
        <v>1</v>
      </c>
      <c r="E223" s="297"/>
      <c r="F223" s="347"/>
      <c r="G223" s="350"/>
    </row>
    <row r="224" spans="1:7" ht="15" customHeight="1" x14ac:dyDescent="0.3">
      <c r="A224" s="345">
        <v>3</v>
      </c>
      <c r="B224" s="356" t="s">
        <v>174</v>
      </c>
      <c r="C224" s="574" t="s">
        <v>876</v>
      </c>
      <c r="D224" s="578">
        <f t="shared" si="6"/>
        <v>1</v>
      </c>
      <c r="E224" s="297"/>
      <c r="F224" s="347"/>
      <c r="G224" s="350"/>
    </row>
    <row r="225" spans="1:7" ht="15" customHeight="1" x14ac:dyDescent="0.3">
      <c r="A225" s="345">
        <v>4</v>
      </c>
      <c r="B225" s="356" t="s">
        <v>175</v>
      </c>
      <c r="C225" s="574" t="s">
        <v>876</v>
      </c>
      <c r="D225" s="578">
        <f t="shared" si="6"/>
        <v>1</v>
      </c>
      <c r="E225" s="297"/>
      <c r="F225" s="347"/>
      <c r="G225" s="350"/>
    </row>
    <row r="226" spans="1:7" ht="15" customHeight="1" x14ac:dyDescent="0.3">
      <c r="A226" s="345">
        <v>5</v>
      </c>
      <c r="B226" s="356" t="s">
        <v>176</v>
      </c>
      <c r="C226" s="574" t="s">
        <v>876</v>
      </c>
      <c r="D226" s="578">
        <f t="shared" si="6"/>
        <v>1</v>
      </c>
      <c r="E226" s="297"/>
      <c r="F226" s="347"/>
      <c r="G226" s="350"/>
    </row>
    <row r="227" spans="1:7" ht="15" customHeight="1" x14ac:dyDescent="0.3">
      <c r="A227" s="345">
        <v>6</v>
      </c>
      <c r="B227" s="356" t="s">
        <v>177</v>
      </c>
      <c r="C227" s="574" t="s">
        <v>876</v>
      </c>
      <c r="D227" s="578">
        <f t="shared" si="6"/>
        <v>1</v>
      </c>
      <c r="E227" s="297"/>
      <c r="F227" s="347"/>
      <c r="G227" s="350"/>
    </row>
    <row r="228" spans="1:7" ht="15" customHeight="1" x14ac:dyDescent="0.3">
      <c r="A228" s="345">
        <v>7</v>
      </c>
      <c r="B228" s="356" t="s">
        <v>123</v>
      </c>
      <c r="C228" s="574" t="s">
        <v>876</v>
      </c>
      <c r="D228" s="578">
        <f t="shared" si="6"/>
        <v>1</v>
      </c>
      <c r="E228" s="297"/>
      <c r="F228" s="347"/>
      <c r="G228" s="350"/>
    </row>
    <row r="229" spans="1:7" ht="15" customHeight="1" x14ac:dyDescent="0.3">
      <c r="A229" s="345">
        <v>8</v>
      </c>
      <c r="B229" s="356" t="s">
        <v>124</v>
      </c>
      <c r="C229" s="574" t="s">
        <v>876</v>
      </c>
      <c r="D229" s="578">
        <f t="shared" si="6"/>
        <v>1</v>
      </c>
      <c r="E229" s="297"/>
      <c r="F229" s="347"/>
      <c r="G229" s="350"/>
    </row>
    <row r="230" spans="1:7" ht="15" customHeight="1" x14ac:dyDescent="0.3">
      <c r="A230" s="345">
        <v>9</v>
      </c>
      <c r="B230" s="356" t="s">
        <v>125</v>
      </c>
      <c r="C230" s="574" t="s">
        <v>876</v>
      </c>
      <c r="D230" s="578">
        <f t="shared" si="6"/>
        <v>1</v>
      </c>
      <c r="E230" s="297"/>
      <c r="F230" s="347"/>
      <c r="G230" s="350"/>
    </row>
    <row r="231" spans="1:7" ht="15" customHeight="1" x14ac:dyDescent="0.3">
      <c r="A231" s="298">
        <v>10</v>
      </c>
      <c r="B231" s="304" t="s">
        <v>126</v>
      </c>
      <c r="C231" s="574" t="s">
        <v>876</v>
      </c>
      <c r="D231" s="579">
        <f t="shared" si="6"/>
        <v>1</v>
      </c>
      <c r="E231" s="300"/>
      <c r="F231" s="301"/>
      <c r="G231" s="302"/>
    </row>
    <row r="232" spans="1:7" ht="20.149999999999999" customHeight="1" x14ac:dyDescent="0.3">
      <c r="A232" s="636" t="s">
        <v>22</v>
      </c>
      <c r="B232" s="637"/>
      <c r="C232" s="637"/>
      <c r="D232" s="637" t="str">
        <f t="shared" si="6"/>
        <v/>
      </c>
      <c r="E232" s="637"/>
      <c r="F232" s="637"/>
      <c r="G232" s="638"/>
    </row>
    <row r="233" spans="1:7" ht="15" customHeight="1" x14ac:dyDescent="0.3">
      <c r="A233" s="305">
        <v>1</v>
      </c>
      <c r="B233" s="307" t="s">
        <v>188</v>
      </c>
      <c r="C233" s="574" t="s">
        <v>876</v>
      </c>
      <c r="D233" s="580">
        <f t="shared" si="6"/>
        <v>1</v>
      </c>
      <c r="E233" s="295"/>
      <c r="F233" s="295"/>
      <c r="G233" s="296"/>
    </row>
    <row r="234" spans="1:7" ht="15" customHeight="1" x14ac:dyDescent="0.3">
      <c r="A234" s="349">
        <v>2</v>
      </c>
      <c r="B234" s="186" t="s">
        <v>189</v>
      </c>
      <c r="C234" s="574" t="s">
        <v>876</v>
      </c>
      <c r="D234" s="581">
        <f t="shared" si="6"/>
        <v>1</v>
      </c>
      <c r="E234" s="347"/>
      <c r="F234" s="347"/>
      <c r="G234" s="350"/>
    </row>
    <row r="235" spans="1:7" ht="15" customHeight="1" x14ac:dyDescent="0.3">
      <c r="A235" s="349">
        <v>3</v>
      </c>
      <c r="B235" s="186" t="s">
        <v>190</v>
      </c>
      <c r="C235" s="574" t="s">
        <v>876</v>
      </c>
      <c r="D235" s="581">
        <f t="shared" si="6"/>
        <v>1</v>
      </c>
      <c r="E235" s="347"/>
      <c r="F235" s="347"/>
      <c r="G235" s="350"/>
    </row>
    <row r="236" spans="1:7" ht="15" customHeight="1" x14ac:dyDescent="0.3">
      <c r="A236" s="349">
        <v>4</v>
      </c>
      <c r="B236" s="186" t="s">
        <v>191</v>
      </c>
      <c r="C236" s="574" t="s">
        <v>876</v>
      </c>
      <c r="D236" s="581">
        <f t="shared" si="6"/>
        <v>1</v>
      </c>
      <c r="E236" s="347"/>
      <c r="F236" s="347"/>
      <c r="G236" s="350"/>
    </row>
    <row r="237" spans="1:7" ht="15" customHeight="1" x14ac:dyDescent="0.3">
      <c r="A237" s="349">
        <v>5</v>
      </c>
      <c r="B237" s="186" t="s">
        <v>192</v>
      </c>
      <c r="C237" s="574" t="s">
        <v>876</v>
      </c>
      <c r="D237" s="581">
        <f t="shared" si="6"/>
        <v>1</v>
      </c>
      <c r="E237" s="347"/>
      <c r="F237" s="347"/>
      <c r="G237" s="350"/>
    </row>
    <row r="238" spans="1:7" ht="15" customHeight="1" x14ac:dyDescent="0.3">
      <c r="A238" s="349">
        <v>6</v>
      </c>
      <c r="B238" s="186" t="s">
        <v>193</v>
      </c>
      <c r="C238" s="574" t="s">
        <v>876</v>
      </c>
      <c r="D238" s="581">
        <f t="shared" si="6"/>
        <v>1</v>
      </c>
      <c r="E238" s="347"/>
      <c r="F238" s="347"/>
      <c r="G238" s="350"/>
    </row>
    <row r="239" spans="1:7" ht="15" customHeight="1" x14ac:dyDescent="0.3">
      <c r="A239" s="349">
        <v>7</v>
      </c>
      <c r="B239" s="186" t="s">
        <v>194</v>
      </c>
      <c r="C239" s="574" t="s">
        <v>876</v>
      </c>
      <c r="D239" s="581">
        <f t="shared" si="6"/>
        <v>1</v>
      </c>
      <c r="E239" s="347"/>
      <c r="F239" s="347"/>
      <c r="G239" s="350"/>
    </row>
    <row r="240" spans="1:7" ht="15" customHeight="1" x14ac:dyDescent="0.3">
      <c r="A240" s="349">
        <v>8</v>
      </c>
      <c r="B240" s="186" t="s">
        <v>195</v>
      </c>
      <c r="C240" s="574" t="s">
        <v>876</v>
      </c>
      <c r="D240" s="581">
        <f t="shared" si="6"/>
        <v>1</v>
      </c>
      <c r="E240" s="347"/>
      <c r="F240" s="347"/>
      <c r="G240" s="350"/>
    </row>
    <row r="241" spans="1:7" ht="15" customHeight="1" x14ac:dyDescent="0.3">
      <c r="A241" s="349">
        <v>9</v>
      </c>
      <c r="B241" s="186" t="s">
        <v>196</v>
      </c>
      <c r="C241" s="574" t="s">
        <v>876</v>
      </c>
      <c r="D241" s="581">
        <f t="shared" si="6"/>
        <v>1</v>
      </c>
      <c r="E241" s="347"/>
      <c r="F241" s="347"/>
      <c r="G241" s="350"/>
    </row>
    <row r="242" spans="1:7" ht="15" customHeight="1" x14ac:dyDescent="0.3">
      <c r="A242" s="349">
        <v>10</v>
      </c>
      <c r="B242" s="186" t="s">
        <v>197</v>
      </c>
      <c r="C242" s="574" t="s">
        <v>876</v>
      </c>
      <c r="D242" s="581">
        <f t="shared" si="6"/>
        <v>1</v>
      </c>
      <c r="E242" s="347"/>
      <c r="F242" s="347"/>
      <c r="G242" s="350"/>
    </row>
    <row r="243" spans="1:7" ht="15" customHeight="1" x14ac:dyDescent="0.3">
      <c r="A243" s="349">
        <v>11</v>
      </c>
      <c r="B243" s="186" t="s">
        <v>198</v>
      </c>
      <c r="C243" s="574" t="s">
        <v>876</v>
      </c>
      <c r="D243" s="581">
        <f t="shared" si="6"/>
        <v>1</v>
      </c>
      <c r="E243" s="347"/>
      <c r="F243" s="347"/>
      <c r="G243" s="350"/>
    </row>
    <row r="244" spans="1:7" ht="15" customHeight="1" x14ac:dyDescent="0.3">
      <c r="A244" s="349">
        <v>12</v>
      </c>
      <c r="B244" s="186" t="s">
        <v>199</v>
      </c>
      <c r="C244" s="574" t="s">
        <v>876</v>
      </c>
      <c r="D244" s="581">
        <f t="shared" si="6"/>
        <v>1</v>
      </c>
      <c r="E244" s="347"/>
      <c r="F244" s="347"/>
      <c r="G244" s="350"/>
    </row>
    <row r="245" spans="1:7" ht="15" customHeight="1" x14ac:dyDescent="0.3">
      <c r="A245" s="349">
        <v>13</v>
      </c>
      <c r="B245" s="186" t="s">
        <v>200</v>
      </c>
      <c r="C245" s="574" t="s">
        <v>876</v>
      </c>
      <c r="D245" s="581">
        <f t="shared" si="6"/>
        <v>1</v>
      </c>
      <c r="E245" s="347"/>
      <c r="F245" s="347"/>
      <c r="G245" s="350"/>
    </row>
    <row r="246" spans="1:7" ht="15" customHeight="1" x14ac:dyDescent="0.3">
      <c r="A246" s="349">
        <v>14</v>
      </c>
      <c r="B246" s="186" t="s">
        <v>201</v>
      </c>
      <c r="C246" s="574" t="s">
        <v>876</v>
      </c>
      <c r="D246" s="581">
        <f t="shared" si="6"/>
        <v>1</v>
      </c>
      <c r="E246" s="347"/>
      <c r="F246" s="347"/>
      <c r="G246" s="350"/>
    </row>
    <row r="247" spans="1:7" ht="15" customHeight="1" x14ac:dyDescent="0.3">
      <c r="A247" s="349">
        <v>15</v>
      </c>
      <c r="B247" s="186" t="s">
        <v>202</v>
      </c>
      <c r="C247" s="574" t="s">
        <v>876</v>
      </c>
      <c r="D247" s="581">
        <f t="shared" si="6"/>
        <v>1</v>
      </c>
      <c r="E247" s="347"/>
      <c r="F247" s="347"/>
      <c r="G247" s="350"/>
    </row>
    <row r="248" spans="1:7" ht="15" customHeight="1" x14ac:dyDescent="0.3">
      <c r="A248" s="349">
        <v>16</v>
      </c>
      <c r="B248" s="186" t="s">
        <v>203</v>
      </c>
      <c r="C248" s="574" t="s">
        <v>876</v>
      </c>
      <c r="D248" s="581">
        <f t="shared" si="6"/>
        <v>1</v>
      </c>
      <c r="E248" s="347"/>
      <c r="F248" s="347"/>
      <c r="G248" s="350"/>
    </row>
    <row r="249" spans="1:7" ht="15" customHeight="1" x14ac:dyDescent="0.3">
      <c r="A249" s="349">
        <v>17</v>
      </c>
      <c r="B249" s="186" t="s">
        <v>204</v>
      </c>
      <c r="C249" s="574" t="s">
        <v>876</v>
      </c>
      <c r="D249" s="581">
        <f t="shared" si="6"/>
        <v>1</v>
      </c>
      <c r="E249" s="347"/>
      <c r="F249" s="347"/>
      <c r="G249" s="350"/>
    </row>
    <row r="250" spans="1:7" ht="15" customHeight="1" x14ac:dyDescent="0.3">
      <c r="A250" s="349">
        <v>18</v>
      </c>
      <c r="B250" s="186" t="s">
        <v>205</v>
      </c>
      <c r="C250" s="574" t="s">
        <v>876</v>
      </c>
      <c r="D250" s="581">
        <f t="shared" si="6"/>
        <v>1</v>
      </c>
      <c r="E250" s="347"/>
      <c r="F250" s="347"/>
      <c r="G250" s="350"/>
    </row>
    <row r="251" spans="1:7" ht="15" customHeight="1" x14ac:dyDescent="0.3">
      <c r="A251" s="349">
        <v>19</v>
      </c>
      <c r="B251" s="186" t="s">
        <v>206</v>
      </c>
      <c r="C251" s="574" t="s">
        <v>876</v>
      </c>
      <c r="D251" s="581">
        <f t="shared" si="6"/>
        <v>1</v>
      </c>
      <c r="E251" s="347"/>
      <c r="F251" s="347"/>
      <c r="G251" s="350"/>
    </row>
    <row r="252" spans="1:7" ht="15" customHeight="1" x14ac:dyDescent="0.3">
      <c r="A252" s="349">
        <v>20</v>
      </c>
      <c r="B252" s="186" t="s">
        <v>207</v>
      </c>
      <c r="C252" s="574" t="s">
        <v>876</v>
      </c>
      <c r="D252" s="581">
        <f t="shared" si="6"/>
        <v>1</v>
      </c>
      <c r="E252" s="347"/>
      <c r="F252" s="347"/>
      <c r="G252" s="350"/>
    </row>
    <row r="253" spans="1:7" ht="15" customHeight="1" x14ac:dyDescent="0.3">
      <c r="A253" s="349">
        <v>21</v>
      </c>
      <c r="B253" s="186" t="s">
        <v>208</v>
      </c>
      <c r="C253" s="574" t="s">
        <v>876</v>
      </c>
      <c r="D253" s="581">
        <f t="shared" si="6"/>
        <v>1</v>
      </c>
      <c r="E253" s="347"/>
      <c r="F253" s="347"/>
      <c r="G253" s="350"/>
    </row>
    <row r="254" spans="1:7" ht="15" customHeight="1" x14ac:dyDescent="0.3">
      <c r="A254" s="349">
        <v>22</v>
      </c>
      <c r="B254" s="186" t="s">
        <v>209</v>
      </c>
      <c r="C254" s="574" t="s">
        <v>876</v>
      </c>
      <c r="D254" s="581">
        <f t="shared" si="6"/>
        <v>1</v>
      </c>
      <c r="E254" s="347"/>
      <c r="F254" s="347"/>
      <c r="G254" s="350"/>
    </row>
    <row r="255" spans="1:7" ht="15" customHeight="1" x14ac:dyDescent="0.3">
      <c r="A255" s="349">
        <v>23</v>
      </c>
      <c r="B255" s="186" t="s">
        <v>210</v>
      </c>
      <c r="C255" s="574" t="s">
        <v>876</v>
      </c>
      <c r="D255" s="581">
        <f t="shared" si="6"/>
        <v>1</v>
      </c>
      <c r="E255" s="347"/>
      <c r="F255" s="347"/>
      <c r="G255" s="350"/>
    </row>
    <row r="256" spans="1:7" ht="15" customHeight="1" x14ac:dyDescent="0.3">
      <c r="A256" s="349">
        <v>24</v>
      </c>
      <c r="B256" s="186" t="s">
        <v>211</v>
      </c>
      <c r="C256" s="574" t="s">
        <v>876</v>
      </c>
      <c r="D256" s="581">
        <f t="shared" si="6"/>
        <v>1</v>
      </c>
      <c r="E256" s="347"/>
      <c r="F256" s="347"/>
      <c r="G256" s="350"/>
    </row>
    <row r="257" spans="1:7" ht="15" customHeight="1" x14ac:dyDescent="0.3">
      <c r="A257" s="349">
        <v>25</v>
      </c>
      <c r="B257" s="186" t="s">
        <v>212</v>
      </c>
      <c r="C257" s="574" t="s">
        <v>876</v>
      </c>
      <c r="D257" s="581">
        <f t="shared" si="6"/>
        <v>1</v>
      </c>
      <c r="E257" s="347"/>
      <c r="F257" s="347"/>
      <c r="G257" s="350"/>
    </row>
    <row r="258" spans="1:7" ht="15" customHeight="1" x14ac:dyDescent="0.3">
      <c r="A258" s="349">
        <v>26</v>
      </c>
      <c r="B258" s="186" t="s">
        <v>213</v>
      </c>
      <c r="C258" s="574" t="s">
        <v>876</v>
      </c>
      <c r="D258" s="581">
        <f t="shared" si="6"/>
        <v>1</v>
      </c>
      <c r="E258" s="347"/>
      <c r="F258" s="347"/>
      <c r="G258" s="350"/>
    </row>
    <row r="259" spans="1:7" s="7" customFormat="1" ht="23" customHeight="1" x14ac:dyDescent="0.25">
      <c r="A259" s="644" t="s">
        <v>1090</v>
      </c>
      <c r="B259" s="645"/>
      <c r="C259" s="646"/>
      <c r="D259" s="523"/>
      <c r="E259" s="224" t="str">
        <f>IF(SUM(E$6:E258)=0,"",SUM(E199:E258))</f>
        <v/>
      </c>
      <c r="F259" s="224" t="str">
        <f>IF(SUM(F$6:F258)=0,"",SUM(F199:F258))</f>
        <v/>
      </c>
      <c r="G259" s="224" t="str">
        <f>IF(SUM(G$6:G258)=0,"",SUM(G199:G258))</f>
        <v/>
      </c>
    </row>
    <row r="260" spans="1:7" s="120" customFormat="1" x14ac:dyDescent="0.25">
      <c r="A260" s="351"/>
      <c r="B260" s="352"/>
      <c r="C260" s="582"/>
      <c r="D260" s="583"/>
      <c r="E260" s="354"/>
      <c r="F260" s="354"/>
      <c r="G260" s="355"/>
    </row>
    <row r="261" spans="1:7" ht="20.25" customHeight="1" x14ac:dyDescent="0.3">
      <c r="A261" s="644" t="s">
        <v>8</v>
      </c>
      <c r="B261" s="645"/>
      <c r="C261" s="646"/>
      <c r="D261" s="564"/>
      <c r="E261" s="289"/>
      <c r="F261" s="289"/>
      <c r="G261" s="290"/>
    </row>
    <row r="262" spans="1:7" x14ac:dyDescent="0.3">
      <c r="A262" s="443"/>
      <c r="F262" s="443"/>
      <c r="G262" s="444"/>
    </row>
    <row r="263" spans="1:7" ht="29.25" customHeight="1" x14ac:dyDescent="0.3">
      <c r="A263" s="197" t="s">
        <v>0</v>
      </c>
      <c r="B263" s="197" t="s">
        <v>1</v>
      </c>
      <c r="C263" s="566" t="s">
        <v>2</v>
      </c>
      <c r="D263" s="567" t="s">
        <v>3</v>
      </c>
      <c r="E263" s="291" t="s">
        <v>4</v>
      </c>
      <c r="F263" s="291" t="s">
        <v>4</v>
      </c>
      <c r="G263" s="197" t="s">
        <v>4</v>
      </c>
    </row>
    <row r="264" spans="1:7" s="148" customFormat="1" ht="37.25" customHeight="1" x14ac:dyDescent="0.3">
      <c r="A264" s="16"/>
      <c r="B264" s="17"/>
      <c r="C264" s="568"/>
      <c r="D264" s="569"/>
      <c r="E264" s="21" t="s">
        <v>1145</v>
      </c>
      <c r="F264" s="20" t="s">
        <v>1146</v>
      </c>
      <c r="G264" s="19" t="s">
        <v>1147</v>
      </c>
    </row>
    <row r="265" spans="1:7" s="148" customFormat="1" ht="15.9" customHeight="1" x14ac:dyDescent="0.25">
      <c r="A265" s="137"/>
      <c r="B265" s="138"/>
      <c r="C265" s="584"/>
      <c r="D265" s="525"/>
      <c r="E265" s="331"/>
      <c r="F265" s="331"/>
      <c r="G265" s="332"/>
    </row>
    <row r="266" spans="1:7" s="7" customFormat="1" ht="18" customHeight="1" x14ac:dyDescent="0.25">
      <c r="A266" s="644" t="s">
        <v>5</v>
      </c>
      <c r="B266" s="645"/>
      <c r="C266" s="646"/>
      <c r="D266" s="526"/>
      <c r="E266" s="221" t="str">
        <f>IF(E259=0,"",E259)</f>
        <v/>
      </c>
      <c r="F266" s="221" t="str">
        <f t="shared" ref="F266:G266" si="7">IF(F259=0,"",F259)</f>
        <v/>
      </c>
      <c r="G266" s="221" t="str">
        <f t="shared" si="7"/>
        <v/>
      </c>
    </row>
    <row r="267" spans="1:7" s="7" customFormat="1" x14ac:dyDescent="0.25">
      <c r="A267" s="378"/>
      <c r="B267" s="424"/>
      <c r="C267" s="527"/>
      <c r="D267" s="527"/>
      <c r="E267" s="335"/>
      <c r="F267" s="335"/>
      <c r="G267" s="335"/>
    </row>
    <row r="268" spans="1:7" ht="15" customHeight="1" x14ac:dyDescent="0.3">
      <c r="A268" s="349">
        <v>27</v>
      </c>
      <c r="B268" s="186" t="s">
        <v>214</v>
      </c>
      <c r="C268" s="574" t="s">
        <v>876</v>
      </c>
      <c r="D268" s="581">
        <f t="shared" ref="D268:D319" si="8">IF(C268="","",1)</f>
        <v>1</v>
      </c>
      <c r="E268" s="347"/>
      <c r="F268" s="347"/>
      <c r="G268" s="350"/>
    </row>
    <row r="269" spans="1:7" ht="15" customHeight="1" x14ac:dyDescent="0.3">
      <c r="A269" s="349">
        <v>28</v>
      </c>
      <c r="B269" s="186" t="s">
        <v>215</v>
      </c>
      <c r="C269" s="574" t="s">
        <v>876</v>
      </c>
      <c r="D269" s="581">
        <f t="shared" si="8"/>
        <v>1</v>
      </c>
      <c r="E269" s="347"/>
      <c r="F269" s="347"/>
      <c r="G269" s="350"/>
    </row>
    <row r="270" spans="1:7" ht="15" customHeight="1" x14ac:dyDescent="0.3">
      <c r="A270" s="349">
        <v>29</v>
      </c>
      <c r="B270" s="186" t="s">
        <v>216</v>
      </c>
      <c r="C270" s="574" t="s">
        <v>876</v>
      </c>
      <c r="D270" s="581">
        <f t="shared" si="8"/>
        <v>1</v>
      </c>
      <c r="E270" s="347"/>
      <c r="F270" s="347"/>
      <c r="G270" s="350"/>
    </row>
    <row r="271" spans="1:7" ht="15" customHeight="1" x14ac:dyDescent="0.3">
      <c r="A271" s="349">
        <v>30</v>
      </c>
      <c r="B271" s="186" t="s">
        <v>217</v>
      </c>
      <c r="C271" s="574" t="s">
        <v>876</v>
      </c>
      <c r="D271" s="581">
        <f t="shared" si="8"/>
        <v>1</v>
      </c>
      <c r="E271" s="347"/>
      <c r="F271" s="347"/>
      <c r="G271" s="350"/>
    </row>
    <row r="272" spans="1:7" ht="15" customHeight="1" x14ac:dyDescent="0.3">
      <c r="A272" s="349">
        <v>31</v>
      </c>
      <c r="B272" s="186" t="s">
        <v>218</v>
      </c>
      <c r="C272" s="574" t="s">
        <v>876</v>
      </c>
      <c r="D272" s="581">
        <f t="shared" si="8"/>
        <v>1</v>
      </c>
      <c r="E272" s="347"/>
      <c r="F272" s="347"/>
      <c r="G272" s="350"/>
    </row>
    <row r="273" spans="1:7" ht="20.149999999999999" customHeight="1" x14ac:dyDescent="0.3">
      <c r="A273" s="636" t="s">
        <v>25</v>
      </c>
      <c r="B273" s="637"/>
      <c r="C273" s="637"/>
      <c r="D273" s="637" t="str">
        <f t="shared" si="8"/>
        <v/>
      </c>
      <c r="E273" s="637"/>
      <c r="F273" s="637"/>
      <c r="G273" s="638"/>
    </row>
    <row r="274" spans="1:7" ht="15" customHeight="1" x14ac:dyDescent="0.3">
      <c r="A274" s="349">
        <v>1</v>
      </c>
      <c r="B274" s="356" t="s">
        <v>219</v>
      </c>
      <c r="C274" s="574" t="s">
        <v>876</v>
      </c>
      <c r="D274" s="578">
        <f t="shared" si="8"/>
        <v>1</v>
      </c>
      <c r="E274" s="297"/>
      <c r="F274" s="347"/>
      <c r="G274" s="350"/>
    </row>
    <row r="275" spans="1:7" ht="15" customHeight="1" x14ac:dyDescent="0.3">
      <c r="A275" s="349">
        <v>2</v>
      </c>
      <c r="B275" s="356" t="s">
        <v>220</v>
      </c>
      <c r="C275" s="574" t="s">
        <v>876</v>
      </c>
      <c r="D275" s="578">
        <f t="shared" si="8"/>
        <v>1</v>
      </c>
      <c r="E275" s="297"/>
      <c r="F275" s="347"/>
      <c r="G275" s="350"/>
    </row>
    <row r="276" spans="1:7" ht="15" customHeight="1" x14ac:dyDescent="0.3">
      <c r="A276" s="349">
        <v>3</v>
      </c>
      <c r="B276" s="356" t="s">
        <v>221</v>
      </c>
      <c r="C276" s="574" t="s">
        <v>876</v>
      </c>
      <c r="D276" s="578">
        <f t="shared" si="8"/>
        <v>1</v>
      </c>
      <c r="E276" s="297"/>
      <c r="F276" s="347"/>
      <c r="G276" s="350"/>
    </row>
    <row r="277" spans="1:7" ht="15" customHeight="1" x14ac:dyDescent="0.3">
      <c r="A277" s="349">
        <v>4</v>
      </c>
      <c r="B277" s="356" t="s">
        <v>222</v>
      </c>
      <c r="C277" s="574" t="s">
        <v>876</v>
      </c>
      <c r="D277" s="578">
        <f t="shared" si="8"/>
        <v>1</v>
      </c>
      <c r="E277" s="297"/>
      <c r="F277" s="347"/>
      <c r="G277" s="350"/>
    </row>
    <row r="278" spans="1:7" ht="15" customHeight="1" x14ac:dyDescent="0.3">
      <c r="A278" s="349">
        <v>5</v>
      </c>
      <c r="B278" s="356" t="s">
        <v>223</v>
      </c>
      <c r="C278" s="574" t="s">
        <v>876</v>
      </c>
      <c r="D278" s="578">
        <f t="shared" si="8"/>
        <v>1</v>
      </c>
      <c r="E278" s="297"/>
      <c r="F278" s="347"/>
      <c r="G278" s="350"/>
    </row>
    <row r="279" spans="1:7" ht="15" customHeight="1" x14ac:dyDescent="0.3">
      <c r="A279" s="349">
        <v>6</v>
      </c>
      <c r="B279" s="356" t="s">
        <v>224</v>
      </c>
      <c r="C279" s="574" t="s">
        <v>876</v>
      </c>
      <c r="D279" s="578">
        <f t="shared" si="8"/>
        <v>1</v>
      </c>
      <c r="E279" s="297"/>
      <c r="F279" s="347"/>
      <c r="G279" s="350"/>
    </row>
    <row r="280" spans="1:7" ht="15" customHeight="1" x14ac:dyDescent="0.3">
      <c r="A280" s="349">
        <v>7</v>
      </c>
      <c r="B280" s="356" t="s">
        <v>225</v>
      </c>
      <c r="C280" s="574" t="s">
        <v>876</v>
      </c>
      <c r="D280" s="578">
        <f t="shared" si="8"/>
        <v>1</v>
      </c>
      <c r="E280" s="297"/>
      <c r="F280" s="347"/>
      <c r="G280" s="350"/>
    </row>
    <row r="281" spans="1:7" ht="15" customHeight="1" x14ac:dyDescent="0.3">
      <c r="A281" s="349">
        <v>8</v>
      </c>
      <c r="B281" s="356" t="s">
        <v>226</v>
      </c>
      <c r="C281" s="574" t="s">
        <v>876</v>
      </c>
      <c r="D281" s="578">
        <f t="shared" si="8"/>
        <v>1</v>
      </c>
      <c r="E281" s="297"/>
      <c r="F281" s="347"/>
      <c r="G281" s="350"/>
    </row>
    <row r="282" spans="1:7" ht="15" customHeight="1" x14ac:dyDescent="0.3">
      <c r="A282" s="349">
        <v>9</v>
      </c>
      <c r="B282" s="356" t="s">
        <v>227</v>
      </c>
      <c r="C282" s="574" t="s">
        <v>876</v>
      </c>
      <c r="D282" s="578">
        <f t="shared" si="8"/>
        <v>1</v>
      </c>
      <c r="E282" s="297"/>
      <c r="F282" s="347"/>
      <c r="G282" s="350"/>
    </row>
    <row r="283" spans="1:7" ht="15" customHeight="1" x14ac:dyDescent="0.3">
      <c r="A283" s="349">
        <v>10</v>
      </c>
      <c r="B283" s="356" t="s">
        <v>228</v>
      </c>
      <c r="C283" s="574" t="s">
        <v>876</v>
      </c>
      <c r="D283" s="578">
        <f t="shared" si="8"/>
        <v>1</v>
      </c>
      <c r="E283" s="297"/>
      <c r="F283" s="347"/>
      <c r="G283" s="350"/>
    </row>
    <row r="284" spans="1:7" ht="15" customHeight="1" x14ac:dyDescent="0.3">
      <c r="A284" s="349">
        <v>11</v>
      </c>
      <c r="B284" s="356" t="s">
        <v>229</v>
      </c>
      <c r="C284" s="574" t="s">
        <v>876</v>
      </c>
      <c r="D284" s="578">
        <f t="shared" si="8"/>
        <v>1</v>
      </c>
      <c r="E284" s="297"/>
      <c r="F284" s="347"/>
      <c r="G284" s="350"/>
    </row>
    <row r="285" spans="1:7" ht="15" customHeight="1" x14ac:dyDescent="0.3">
      <c r="A285" s="349">
        <v>12</v>
      </c>
      <c r="B285" s="356" t="s">
        <v>230</v>
      </c>
      <c r="C285" s="574" t="s">
        <v>876</v>
      </c>
      <c r="D285" s="578">
        <f t="shared" si="8"/>
        <v>1</v>
      </c>
      <c r="E285" s="297"/>
      <c r="F285" s="347"/>
      <c r="G285" s="350"/>
    </row>
    <row r="286" spans="1:7" ht="15" customHeight="1" x14ac:dyDescent="0.3">
      <c r="A286" s="349">
        <v>13</v>
      </c>
      <c r="B286" s="356" t="s">
        <v>231</v>
      </c>
      <c r="C286" s="574" t="s">
        <v>876</v>
      </c>
      <c r="D286" s="578">
        <f t="shared" si="8"/>
        <v>1</v>
      </c>
      <c r="E286" s="297"/>
      <c r="F286" s="347"/>
      <c r="G286" s="350"/>
    </row>
    <row r="287" spans="1:7" ht="15" customHeight="1" x14ac:dyDescent="0.3">
      <c r="A287" s="349">
        <v>14</v>
      </c>
      <c r="B287" s="356" t="s">
        <v>232</v>
      </c>
      <c r="C287" s="574" t="s">
        <v>876</v>
      </c>
      <c r="D287" s="578">
        <f t="shared" si="8"/>
        <v>1</v>
      </c>
      <c r="E287" s="297"/>
      <c r="F287" s="347"/>
      <c r="G287" s="350"/>
    </row>
    <row r="288" spans="1:7" ht="15" customHeight="1" x14ac:dyDescent="0.3">
      <c r="A288" s="349">
        <v>15</v>
      </c>
      <c r="B288" s="356" t="s">
        <v>233</v>
      </c>
      <c r="C288" s="574" t="s">
        <v>876</v>
      </c>
      <c r="D288" s="578">
        <f t="shared" si="8"/>
        <v>1</v>
      </c>
      <c r="E288" s="297"/>
      <c r="F288" s="347"/>
      <c r="G288" s="350"/>
    </row>
    <row r="289" spans="1:7" ht="15" customHeight="1" x14ac:dyDescent="0.3">
      <c r="A289" s="349">
        <v>16</v>
      </c>
      <c r="B289" s="356" t="s">
        <v>234</v>
      </c>
      <c r="C289" s="574" t="s">
        <v>876</v>
      </c>
      <c r="D289" s="578">
        <f t="shared" si="8"/>
        <v>1</v>
      </c>
      <c r="E289" s="297"/>
      <c r="F289" s="347"/>
      <c r="G289" s="350"/>
    </row>
    <row r="290" spans="1:7" ht="15" customHeight="1" x14ac:dyDescent="0.3">
      <c r="A290" s="349">
        <v>17</v>
      </c>
      <c r="B290" s="356" t="s">
        <v>235</v>
      </c>
      <c r="C290" s="574" t="s">
        <v>876</v>
      </c>
      <c r="D290" s="578">
        <f t="shared" si="8"/>
        <v>1</v>
      </c>
      <c r="E290" s="297"/>
      <c r="F290" s="347"/>
      <c r="G290" s="350"/>
    </row>
    <row r="291" spans="1:7" ht="15" customHeight="1" x14ac:dyDescent="0.3">
      <c r="A291" s="349">
        <v>18</v>
      </c>
      <c r="B291" s="356" t="s">
        <v>236</v>
      </c>
      <c r="C291" s="574" t="s">
        <v>876</v>
      </c>
      <c r="D291" s="578">
        <f t="shared" si="8"/>
        <v>1</v>
      </c>
      <c r="E291" s="297"/>
      <c r="F291" s="347"/>
      <c r="G291" s="350"/>
    </row>
    <row r="292" spans="1:7" ht="15" customHeight="1" x14ac:dyDescent="0.3">
      <c r="A292" s="349">
        <v>19</v>
      </c>
      <c r="B292" s="356" t="s">
        <v>237</v>
      </c>
      <c r="C292" s="574" t="s">
        <v>876</v>
      </c>
      <c r="D292" s="578">
        <f t="shared" si="8"/>
        <v>1</v>
      </c>
      <c r="E292" s="297"/>
      <c r="F292" s="347"/>
      <c r="G292" s="350"/>
    </row>
    <row r="293" spans="1:7" ht="15" customHeight="1" x14ac:dyDescent="0.3">
      <c r="A293" s="349">
        <v>20</v>
      </c>
      <c r="B293" s="356" t="s">
        <v>238</v>
      </c>
      <c r="C293" s="574" t="s">
        <v>876</v>
      </c>
      <c r="D293" s="578">
        <f t="shared" si="8"/>
        <v>1</v>
      </c>
      <c r="E293" s="297"/>
      <c r="F293" s="347"/>
      <c r="G293" s="350"/>
    </row>
    <row r="294" spans="1:7" ht="15" customHeight="1" x14ac:dyDescent="0.3">
      <c r="A294" s="349">
        <v>21</v>
      </c>
      <c r="B294" s="356" t="s">
        <v>239</v>
      </c>
      <c r="C294" s="574" t="s">
        <v>876</v>
      </c>
      <c r="D294" s="578">
        <f t="shared" si="8"/>
        <v>1</v>
      </c>
      <c r="E294" s="297"/>
      <c r="F294" s="347"/>
      <c r="G294" s="350"/>
    </row>
    <row r="295" spans="1:7" ht="15" customHeight="1" x14ac:dyDescent="0.3">
      <c r="A295" s="349">
        <v>22</v>
      </c>
      <c r="B295" s="356" t="s">
        <v>240</v>
      </c>
      <c r="C295" s="574" t="s">
        <v>876</v>
      </c>
      <c r="D295" s="578">
        <f t="shared" si="8"/>
        <v>1</v>
      </c>
      <c r="E295" s="297"/>
      <c r="F295" s="347"/>
      <c r="G295" s="350"/>
    </row>
    <row r="296" spans="1:7" ht="15" customHeight="1" x14ac:dyDescent="0.3">
      <c r="A296" s="349">
        <v>23</v>
      </c>
      <c r="B296" s="356" t="s">
        <v>241</v>
      </c>
      <c r="C296" s="574" t="s">
        <v>876</v>
      </c>
      <c r="D296" s="578">
        <f t="shared" si="8"/>
        <v>1</v>
      </c>
      <c r="E296" s="297"/>
      <c r="F296" s="347"/>
      <c r="G296" s="350"/>
    </row>
    <row r="297" spans="1:7" ht="15" customHeight="1" x14ac:dyDescent="0.3">
      <c r="A297" s="349">
        <v>24</v>
      </c>
      <c r="B297" s="356" t="s">
        <v>242</v>
      </c>
      <c r="C297" s="574" t="s">
        <v>876</v>
      </c>
      <c r="D297" s="578">
        <f t="shared" si="8"/>
        <v>1</v>
      </c>
      <c r="E297" s="297"/>
      <c r="F297" s="347"/>
      <c r="G297" s="350"/>
    </row>
    <row r="298" spans="1:7" ht="15" customHeight="1" x14ac:dyDescent="0.3">
      <c r="A298" s="349">
        <v>25</v>
      </c>
      <c r="B298" s="356" t="s">
        <v>243</v>
      </c>
      <c r="C298" s="574" t="s">
        <v>876</v>
      </c>
      <c r="D298" s="578">
        <f t="shared" si="8"/>
        <v>1</v>
      </c>
      <c r="E298" s="297"/>
      <c r="F298" s="347"/>
      <c r="G298" s="350"/>
    </row>
    <row r="299" spans="1:7" ht="15" customHeight="1" x14ac:dyDescent="0.3">
      <c r="A299" s="349">
        <v>26</v>
      </c>
      <c r="B299" s="356" t="s">
        <v>244</v>
      </c>
      <c r="C299" s="574" t="s">
        <v>876</v>
      </c>
      <c r="D299" s="578">
        <f t="shared" si="8"/>
        <v>1</v>
      </c>
      <c r="E299" s="297"/>
      <c r="F299" s="347"/>
      <c r="G299" s="350"/>
    </row>
    <row r="300" spans="1:7" ht="15" customHeight="1" x14ac:dyDescent="0.3">
      <c r="A300" s="349">
        <v>27</v>
      </c>
      <c r="B300" s="356" t="s">
        <v>245</v>
      </c>
      <c r="C300" s="574" t="s">
        <v>876</v>
      </c>
      <c r="D300" s="578">
        <f t="shared" si="8"/>
        <v>1</v>
      </c>
      <c r="E300" s="297"/>
      <c r="F300" s="347"/>
      <c r="G300" s="350"/>
    </row>
    <row r="301" spans="1:7" ht="15" customHeight="1" x14ac:dyDescent="0.3">
      <c r="A301" s="349">
        <v>28</v>
      </c>
      <c r="B301" s="356" t="s">
        <v>246</v>
      </c>
      <c r="C301" s="574" t="s">
        <v>876</v>
      </c>
      <c r="D301" s="578">
        <f t="shared" si="8"/>
        <v>1</v>
      </c>
      <c r="E301" s="297"/>
      <c r="F301" s="347"/>
      <c r="G301" s="350"/>
    </row>
    <row r="302" spans="1:7" ht="15" customHeight="1" x14ac:dyDescent="0.3">
      <c r="A302" s="349">
        <v>29</v>
      </c>
      <c r="B302" s="356" t="s">
        <v>247</v>
      </c>
      <c r="C302" s="574" t="s">
        <v>876</v>
      </c>
      <c r="D302" s="578">
        <f t="shared" si="8"/>
        <v>1</v>
      </c>
      <c r="E302" s="297"/>
      <c r="F302" s="347"/>
      <c r="G302" s="350"/>
    </row>
    <row r="303" spans="1:7" ht="15" customHeight="1" x14ac:dyDescent="0.3">
      <c r="A303" s="349">
        <v>30</v>
      </c>
      <c r="B303" s="356" t="s">
        <v>248</v>
      </c>
      <c r="C303" s="574" t="s">
        <v>876</v>
      </c>
      <c r="D303" s="578">
        <f t="shared" si="8"/>
        <v>1</v>
      </c>
      <c r="E303" s="297"/>
      <c r="F303" s="347"/>
      <c r="G303" s="350"/>
    </row>
    <row r="304" spans="1:7" ht="15" customHeight="1" x14ac:dyDescent="0.3">
      <c r="A304" s="349">
        <v>31</v>
      </c>
      <c r="B304" s="356" t="s">
        <v>249</v>
      </c>
      <c r="C304" s="574" t="s">
        <v>876</v>
      </c>
      <c r="D304" s="578">
        <f t="shared" si="8"/>
        <v>1</v>
      </c>
      <c r="E304" s="297"/>
      <c r="F304" s="347"/>
      <c r="G304" s="350"/>
    </row>
    <row r="305" spans="1:7" ht="15" customHeight="1" x14ac:dyDescent="0.3">
      <c r="A305" s="349">
        <v>32</v>
      </c>
      <c r="B305" s="356" t="s">
        <v>250</v>
      </c>
      <c r="C305" s="574" t="s">
        <v>876</v>
      </c>
      <c r="D305" s="578">
        <f t="shared" si="8"/>
        <v>1</v>
      </c>
      <c r="E305" s="297"/>
      <c r="F305" s="347"/>
      <c r="G305" s="350"/>
    </row>
    <row r="306" spans="1:7" ht="15" customHeight="1" x14ac:dyDescent="0.3">
      <c r="A306" s="349">
        <v>33</v>
      </c>
      <c r="B306" s="356" t="s">
        <v>251</v>
      </c>
      <c r="C306" s="574" t="s">
        <v>876</v>
      </c>
      <c r="D306" s="578">
        <f t="shared" si="8"/>
        <v>1</v>
      </c>
      <c r="E306" s="297"/>
      <c r="F306" s="347"/>
      <c r="G306" s="350"/>
    </row>
    <row r="307" spans="1:7" ht="15" customHeight="1" x14ac:dyDescent="0.3">
      <c r="A307" s="349">
        <v>34</v>
      </c>
      <c r="B307" s="356" t="s">
        <v>252</v>
      </c>
      <c r="C307" s="574" t="s">
        <v>876</v>
      </c>
      <c r="D307" s="578">
        <f t="shared" si="8"/>
        <v>1</v>
      </c>
      <c r="E307" s="297"/>
      <c r="F307" s="347"/>
      <c r="G307" s="350"/>
    </row>
    <row r="308" spans="1:7" ht="15" customHeight="1" x14ac:dyDescent="0.3">
      <c r="A308" s="349">
        <v>35</v>
      </c>
      <c r="B308" s="356" t="s">
        <v>253</v>
      </c>
      <c r="C308" s="574" t="s">
        <v>876</v>
      </c>
      <c r="D308" s="578">
        <f t="shared" si="8"/>
        <v>1</v>
      </c>
      <c r="E308" s="297"/>
      <c r="F308" s="347"/>
      <c r="G308" s="350"/>
    </row>
    <row r="309" spans="1:7" ht="15" customHeight="1" x14ac:dyDescent="0.3">
      <c r="A309" s="349">
        <v>36</v>
      </c>
      <c r="B309" s="356" t="s">
        <v>254</v>
      </c>
      <c r="C309" s="574" t="s">
        <v>876</v>
      </c>
      <c r="D309" s="578">
        <f t="shared" si="8"/>
        <v>1</v>
      </c>
      <c r="E309" s="297"/>
      <c r="F309" s="347"/>
      <c r="G309" s="350"/>
    </row>
    <row r="310" spans="1:7" ht="15" customHeight="1" x14ac:dyDescent="0.3">
      <c r="A310" s="349">
        <v>37</v>
      </c>
      <c r="B310" s="356" t="s">
        <v>255</v>
      </c>
      <c r="C310" s="574" t="s">
        <v>876</v>
      </c>
      <c r="D310" s="578">
        <f t="shared" si="8"/>
        <v>1</v>
      </c>
      <c r="E310" s="297"/>
      <c r="F310" s="347"/>
      <c r="G310" s="350"/>
    </row>
    <row r="311" spans="1:7" ht="15" customHeight="1" x14ac:dyDescent="0.3">
      <c r="A311" s="349">
        <v>38</v>
      </c>
      <c r="B311" s="356" t="s">
        <v>256</v>
      </c>
      <c r="C311" s="574" t="s">
        <v>876</v>
      </c>
      <c r="D311" s="578">
        <f t="shared" si="8"/>
        <v>1</v>
      </c>
      <c r="E311" s="297"/>
      <c r="F311" s="347"/>
      <c r="G311" s="350"/>
    </row>
    <row r="312" spans="1:7" ht="15" customHeight="1" x14ac:dyDescent="0.3">
      <c r="A312" s="349">
        <v>39</v>
      </c>
      <c r="B312" s="304" t="s">
        <v>257</v>
      </c>
      <c r="C312" s="574" t="s">
        <v>876</v>
      </c>
      <c r="D312" s="579">
        <f t="shared" si="8"/>
        <v>1</v>
      </c>
      <c r="E312" s="300"/>
      <c r="F312" s="301"/>
      <c r="G312" s="302"/>
    </row>
    <row r="313" spans="1:7" ht="20.149999999999999" customHeight="1" x14ac:dyDescent="0.3">
      <c r="A313" s="636" t="s">
        <v>26</v>
      </c>
      <c r="B313" s="637"/>
      <c r="C313" s="637"/>
      <c r="D313" s="637" t="str">
        <f t="shared" si="8"/>
        <v/>
      </c>
      <c r="E313" s="637"/>
      <c r="F313" s="637"/>
      <c r="G313" s="638"/>
    </row>
    <row r="314" spans="1:7" ht="15" customHeight="1" x14ac:dyDescent="0.3">
      <c r="A314" s="305">
        <v>1</v>
      </c>
      <c r="B314" s="307" t="s">
        <v>258</v>
      </c>
      <c r="C314" s="574" t="s">
        <v>876</v>
      </c>
      <c r="D314" s="580">
        <f t="shared" si="8"/>
        <v>1</v>
      </c>
      <c r="E314" s="295"/>
      <c r="F314" s="295"/>
      <c r="G314" s="296"/>
    </row>
    <row r="315" spans="1:7" ht="15" customHeight="1" x14ac:dyDescent="0.3">
      <c r="A315" s="349">
        <v>2</v>
      </c>
      <c r="B315" s="186" t="s">
        <v>259</v>
      </c>
      <c r="C315" s="574" t="s">
        <v>876</v>
      </c>
      <c r="D315" s="581">
        <f t="shared" si="8"/>
        <v>1</v>
      </c>
      <c r="E315" s="347"/>
      <c r="F315" s="347"/>
      <c r="G315" s="350"/>
    </row>
    <row r="316" spans="1:7" ht="15" customHeight="1" x14ac:dyDescent="0.3">
      <c r="A316" s="349">
        <v>3</v>
      </c>
      <c r="B316" s="186" t="s">
        <v>119</v>
      </c>
      <c r="C316" s="574" t="s">
        <v>876</v>
      </c>
      <c r="D316" s="581">
        <f t="shared" si="8"/>
        <v>1</v>
      </c>
      <c r="E316" s="347"/>
      <c r="F316" s="347"/>
      <c r="G316" s="350"/>
    </row>
    <row r="317" spans="1:7" ht="15" customHeight="1" x14ac:dyDescent="0.3">
      <c r="A317" s="349">
        <v>4</v>
      </c>
      <c r="B317" s="186" t="s">
        <v>120</v>
      </c>
      <c r="C317" s="574" t="s">
        <v>876</v>
      </c>
      <c r="D317" s="581">
        <f t="shared" si="8"/>
        <v>1</v>
      </c>
      <c r="E317" s="347"/>
      <c r="F317" s="347"/>
      <c r="G317" s="350"/>
    </row>
    <row r="318" spans="1:7" ht="15" customHeight="1" x14ac:dyDescent="0.3">
      <c r="A318" s="349">
        <v>5</v>
      </c>
      <c r="B318" s="186" t="s">
        <v>260</v>
      </c>
      <c r="C318" s="574" t="s">
        <v>876</v>
      </c>
      <c r="D318" s="581">
        <f t="shared" si="8"/>
        <v>1</v>
      </c>
      <c r="E318" s="347"/>
      <c r="F318" s="347"/>
      <c r="G318" s="350"/>
    </row>
    <row r="319" spans="1:7" ht="15" customHeight="1" x14ac:dyDescent="0.3">
      <c r="A319" s="349">
        <v>6</v>
      </c>
      <c r="B319" s="312" t="s">
        <v>261</v>
      </c>
      <c r="C319" s="574" t="s">
        <v>876</v>
      </c>
      <c r="D319" s="590">
        <f t="shared" si="8"/>
        <v>1</v>
      </c>
      <c r="E319" s="301"/>
      <c r="F319" s="301"/>
      <c r="G319" s="302"/>
    </row>
    <row r="320" spans="1:7" ht="20.149999999999999" customHeight="1" x14ac:dyDescent="0.3">
      <c r="A320" s="636" t="s">
        <v>27</v>
      </c>
      <c r="B320" s="637"/>
      <c r="C320" s="637"/>
      <c r="D320" s="637"/>
      <c r="E320" s="637"/>
      <c r="F320" s="637"/>
      <c r="G320" s="638"/>
    </row>
    <row r="321" spans="1:8" s="314" customFormat="1" ht="15" customHeight="1" x14ac:dyDescent="0.3">
      <c r="A321" s="305">
        <v>1</v>
      </c>
      <c r="B321" s="356" t="s">
        <v>6</v>
      </c>
      <c r="C321" s="574" t="s">
        <v>876</v>
      </c>
      <c r="D321" s="578">
        <f t="shared" ref="D321:D323" si="9">IF(C321="","",1)</f>
        <v>1</v>
      </c>
      <c r="E321" s="297"/>
      <c r="F321" s="347"/>
      <c r="G321" s="350"/>
      <c r="H321" s="143"/>
    </row>
    <row r="322" spans="1:8" ht="15" customHeight="1" x14ac:dyDescent="0.3">
      <c r="A322" s="349">
        <v>2</v>
      </c>
      <c r="B322" s="356" t="s">
        <v>17</v>
      </c>
      <c r="C322" s="574" t="s">
        <v>876</v>
      </c>
      <c r="D322" s="578">
        <f t="shared" si="9"/>
        <v>1</v>
      </c>
      <c r="E322" s="297"/>
      <c r="F322" s="347"/>
      <c r="G322" s="350"/>
    </row>
    <row r="323" spans="1:8" ht="15" customHeight="1" x14ac:dyDescent="0.3">
      <c r="A323" s="349">
        <v>3</v>
      </c>
      <c r="B323" s="356" t="s">
        <v>119</v>
      </c>
      <c r="C323" s="574" t="s">
        <v>876</v>
      </c>
      <c r="D323" s="578">
        <f t="shared" si="9"/>
        <v>1</v>
      </c>
      <c r="E323" s="297"/>
      <c r="F323" s="347"/>
      <c r="G323" s="350"/>
    </row>
    <row r="324" spans="1:8" s="7" customFormat="1" ht="23" customHeight="1" x14ac:dyDescent="0.25">
      <c r="A324" s="644" t="s">
        <v>1090</v>
      </c>
      <c r="B324" s="645"/>
      <c r="C324" s="646"/>
      <c r="D324" s="523"/>
      <c r="E324" s="224" t="str">
        <f>IF(SUM(E$6:E323)=0,"",SUM(E264:E323))</f>
        <v/>
      </c>
      <c r="F324" s="224" t="str">
        <f>IF(SUM(F$6:F323)=0,"",SUM(F264:F323))</f>
        <v/>
      </c>
      <c r="G324" s="224" t="str">
        <f>IF(SUM(G$6:G323)=0,"",SUM(G264:G323))</f>
        <v/>
      </c>
    </row>
    <row r="325" spans="1:8" s="120" customFormat="1" x14ac:dyDescent="0.25">
      <c r="A325" s="351"/>
      <c r="B325" s="352"/>
      <c r="C325" s="582"/>
      <c r="D325" s="583"/>
      <c r="E325" s="354"/>
      <c r="F325" s="354"/>
      <c r="G325" s="355"/>
    </row>
    <row r="326" spans="1:8" ht="20.25" customHeight="1" x14ac:dyDescent="0.3">
      <c r="A326" s="644" t="s">
        <v>8</v>
      </c>
      <c r="B326" s="645"/>
      <c r="C326" s="646"/>
      <c r="D326" s="564"/>
      <c r="E326" s="289"/>
      <c r="F326" s="289"/>
      <c r="G326" s="290"/>
    </row>
    <row r="327" spans="1:8" x14ac:dyDescent="0.3">
      <c r="A327" s="443"/>
      <c r="F327" s="443"/>
      <c r="G327" s="444"/>
    </row>
    <row r="328" spans="1:8" ht="29.25" customHeight="1" x14ac:dyDescent="0.3">
      <c r="A328" s="197" t="s">
        <v>0</v>
      </c>
      <c r="B328" s="197" t="s">
        <v>1</v>
      </c>
      <c r="C328" s="566" t="s">
        <v>2</v>
      </c>
      <c r="D328" s="567" t="s">
        <v>3</v>
      </c>
      <c r="E328" s="291" t="s">
        <v>4</v>
      </c>
      <c r="F328" s="291" t="s">
        <v>4</v>
      </c>
      <c r="G328" s="197" t="s">
        <v>4</v>
      </c>
    </row>
    <row r="329" spans="1:8" s="148" customFormat="1" ht="37.25" customHeight="1" x14ac:dyDescent="0.3">
      <c r="A329" s="16"/>
      <c r="B329" s="17"/>
      <c r="C329" s="568"/>
      <c r="D329" s="569"/>
      <c r="E329" s="21" t="s">
        <v>1145</v>
      </c>
      <c r="F329" s="20" t="s">
        <v>1146</v>
      </c>
      <c r="G329" s="19" t="s">
        <v>1147</v>
      </c>
    </row>
    <row r="330" spans="1:8" s="148" customFormat="1" ht="15.9" customHeight="1" x14ac:dyDescent="0.25">
      <c r="A330" s="137"/>
      <c r="B330" s="138"/>
      <c r="C330" s="584"/>
      <c r="D330" s="525"/>
      <c r="E330" s="331"/>
      <c r="F330" s="331"/>
      <c r="G330" s="332"/>
    </row>
    <row r="331" spans="1:8" s="7" customFormat="1" ht="18" customHeight="1" x14ac:dyDescent="0.25">
      <c r="A331" s="644" t="s">
        <v>5</v>
      </c>
      <c r="B331" s="645"/>
      <c r="C331" s="646"/>
      <c r="D331" s="526"/>
      <c r="E331" s="221" t="str">
        <f>IF(E324=0,"",E324)</f>
        <v/>
      </c>
      <c r="F331" s="221" t="str">
        <f t="shared" ref="F331:G331" si="10">IF(F324=0,"",F324)</f>
        <v/>
      </c>
      <c r="G331" s="221" t="str">
        <f t="shared" si="10"/>
        <v/>
      </c>
    </row>
    <row r="332" spans="1:8" s="7" customFormat="1" x14ac:dyDescent="0.25">
      <c r="A332" s="378"/>
      <c r="B332" s="424"/>
      <c r="C332" s="527"/>
      <c r="D332" s="527" t="str">
        <f t="shared" ref="D332:D388" si="11">IF(C332="","",1)</f>
        <v/>
      </c>
      <c r="E332" s="335"/>
      <c r="F332" s="335"/>
      <c r="G332" s="335"/>
    </row>
    <row r="333" spans="1:8" ht="15" customHeight="1" x14ac:dyDescent="0.3">
      <c r="A333" s="349">
        <v>4</v>
      </c>
      <c r="B333" s="356" t="s">
        <v>120</v>
      </c>
      <c r="C333" s="574" t="s">
        <v>876</v>
      </c>
      <c r="D333" s="578">
        <f t="shared" si="11"/>
        <v>1</v>
      </c>
      <c r="E333" s="297"/>
      <c r="F333" s="347"/>
      <c r="G333" s="350"/>
    </row>
    <row r="334" spans="1:8" ht="15" customHeight="1" x14ac:dyDescent="0.3">
      <c r="A334" s="349">
        <v>5</v>
      </c>
      <c r="B334" s="356" t="s">
        <v>121</v>
      </c>
      <c r="C334" s="574" t="s">
        <v>876</v>
      </c>
      <c r="D334" s="578">
        <f t="shared" si="11"/>
        <v>1</v>
      </c>
      <c r="E334" s="297"/>
      <c r="F334" s="347"/>
      <c r="G334" s="350"/>
    </row>
    <row r="335" spans="1:8" ht="15" customHeight="1" x14ac:dyDescent="0.3">
      <c r="A335" s="349">
        <v>6</v>
      </c>
      <c r="B335" s="356" t="s">
        <v>122</v>
      </c>
      <c r="C335" s="574" t="s">
        <v>876</v>
      </c>
      <c r="D335" s="578">
        <f t="shared" si="11"/>
        <v>1</v>
      </c>
      <c r="E335" s="297"/>
      <c r="F335" s="347"/>
      <c r="G335" s="350"/>
    </row>
    <row r="336" spans="1:8" ht="15" customHeight="1" x14ac:dyDescent="0.3">
      <c r="A336" s="349">
        <v>7</v>
      </c>
      <c r="B336" s="356" t="s">
        <v>123</v>
      </c>
      <c r="C336" s="574" t="s">
        <v>876</v>
      </c>
      <c r="D336" s="578">
        <f t="shared" si="11"/>
        <v>1</v>
      </c>
      <c r="E336" s="297"/>
      <c r="F336" s="347"/>
      <c r="G336" s="350"/>
    </row>
    <row r="337" spans="1:8" ht="15" customHeight="1" x14ac:dyDescent="0.3">
      <c r="A337" s="349">
        <v>8</v>
      </c>
      <c r="B337" s="356" t="s">
        <v>124</v>
      </c>
      <c r="C337" s="574" t="s">
        <v>876</v>
      </c>
      <c r="D337" s="578">
        <f t="shared" si="11"/>
        <v>1</v>
      </c>
      <c r="E337" s="297"/>
      <c r="F337" s="347"/>
      <c r="G337" s="350"/>
    </row>
    <row r="338" spans="1:8" ht="15" customHeight="1" x14ac:dyDescent="0.3">
      <c r="A338" s="349">
        <v>9</v>
      </c>
      <c r="B338" s="356" t="s">
        <v>125</v>
      </c>
      <c r="C338" s="574" t="s">
        <v>876</v>
      </c>
      <c r="D338" s="578">
        <f t="shared" si="11"/>
        <v>1</v>
      </c>
      <c r="E338" s="297"/>
      <c r="F338" s="347"/>
      <c r="G338" s="350"/>
    </row>
    <row r="339" spans="1:8" s="315" customFormat="1" ht="15" customHeight="1" x14ac:dyDescent="0.3">
      <c r="A339" s="349">
        <v>10</v>
      </c>
      <c r="B339" s="304" t="s">
        <v>126</v>
      </c>
      <c r="C339" s="574" t="s">
        <v>876</v>
      </c>
      <c r="D339" s="579">
        <f t="shared" si="11"/>
        <v>1</v>
      </c>
      <c r="E339" s="300"/>
      <c r="F339" s="301"/>
      <c r="G339" s="302"/>
      <c r="H339" s="143"/>
    </row>
    <row r="340" spans="1:8" ht="20.149999999999999" customHeight="1" x14ac:dyDescent="0.3">
      <c r="A340" s="636" t="s">
        <v>28</v>
      </c>
      <c r="B340" s="637"/>
      <c r="C340" s="637"/>
      <c r="D340" s="637" t="str">
        <f t="shared" si="11"/>
        <v/>
      </c>
      <c r="E340" s="637"/>
      <c r="F340" s="637"/>
      <c r="G340" s="638"/>
    </row>
    <row r="341" spans="1:8" s="314" customFormat="1" ht="15" customHeight="1" x14ac:dyDescent="0.3">
      <c r="A341" s="305">
        <v>1</v>
      </c>
      <c r="B341" s="356" t="s">
        <v>122</v>
      </c>
      <c r="C341" s="574" t="s">
        <v>876</v>
      </c>
      <c r="D341" s="578">
        <f t="shared" si="11"/>
        <v>1</v>
      </c>
      <c r="E341" s="297"/>
      <c r="F341" s="347"/>
      <c r="G341" s="350"/>
      <c r="H341" s="143"/>
    </row>
    <row r="342" spans="1:8" ht="15" customHeight="1" x14ac:dyDescent="0.3">
      <c r="A342" s="349">
        <v>2</v>
      </c>
      <c r="B342" s="356" t="s">
        <v>123</v>
      </c>
      <c r="C342" s="574" t="s">
        <v>876</v>
      </c>
      <c r="D342" s="578">
        <f t="shared" si="11"/>
        <v>1</v>
      </c>
      <c r="E342" s="297"/>
      <c r="F342" s="347"/>
      <c r="G342" s="350"/>
    </row>
    <row r="343" spans="1:8" ht="15" customHeight="1" x14ac:dyDescent="0.3">
      <c r="A343" s="349">
        <v>3</v>
      </c>
      <c r="B343" s="356" t="s">
        <v>124</v>
      </c>
      <c r="C343" s="574" t="s">
        <v>876</v>
      </c>
      <c r="D343" s="578">
        <f t="shared" si="11"/>
        <v>1</v>
      </c>
      <c r="E343" s="297"/>
      <c r="F343" s="347"/>
      <c r="G343" s="350"/>
    </row>
    <row r="344" spans="1:8" ht="15" customHeight="1" x14ac:dyDescent="0.3">
      <c r="A344" s="349">
        <v>4</v>
      </c>
      <c r="B344" s="356" t="s">
        <v>125</v>
      </c>
      <c r="C344" s="574" t="s">
        <v>876</v>
      </c>
      <c r="D344" s="578">
        <f t="shared" si="11"/>
        <v>1</v>
      </c>
      <c r="E344" s="297"/>
      <c r="F344" s="347"/>
      <c r="G344" s="350"/>
    </row>
    <row r="345" spans="1:8" ht="15" customHeight="1" x14ac:dyDescent="0.3">
      <c r="A345" s="349">
        <v>5</v>
      </c>
      <c r="B345" s="356" t="s">
        <v>126</v>
      </c>
      <c r="C345" s="574" t="s">
        <v>876</v>
      </c>
      <c r="D345" s="578">
        <f t="shared" si="11"/>
        <v>1</v>
      </c>
      <c r="E345" s="297"/>
      <c r="F345" s="347"/>
      <c r="G345" s="350"/>
    </row>
    <row r="346" spans="1:8" ht="15" customHeight="1" x14ac:dyDescent="0.3">
      <c r="A346" s="349">
        <v>6</v>
      </c>
      <c r="B346" s="356" t="s">
        <v>127</v>
      </c>
      <c r="C346" s="574" t="s">
        <v>876</v>
      </c>
      <c r="D346" s="578">
        <f t="shared" si="11"/>
        <v>1</v>
      </c>
      <c r="E346" s="297"/>
      <c r="F346" s="347"/>
      <c r="G346" s="350"/>
    </row>
    <row r="347" spans="1:8" ht="15" customHeight="1" x14ac:dyDescent="0.3">
      <c r="A347" s="349">
        <v>7</v>
      </c>
      <c r="B347" s="356" t="s">
        <v>262</v>
      </c>
      <c r="C347" s="574" t="s">
        <v>876</v>
      </c>
      <c r="D347" s="578">
        <f t="shared" si="11"/>
        <v>1</v>
      </c>
      <c r="E347" s="297"/>
      <c r="F347" s="347"/>
      <c r="G347" s="350"/>
    </row>
    <row r="348" spans="1:8" ht="15" customHeight="1" x14ac:dyDescent="0.3">
      <c r="A348" s="349">
        <v>8</v>
      </c>
      <c r="B348" s="356" t="s">
        <v>263</v>
      </c>
      <c r="C348" s="574" t="s">
        <v>876</v>
      </c>
      <c r="D348" s="578">
        <f t="shared" si="11"/>
        <v>1</v>
      </c>
      <c r="E348" s="297"/>
      <c r="F348" s="347"/>
      <c r="G348" s="350"/>
    </row>
    <row r="349" spans="1:8" ht="15" customHeight="1" x14ac:dyDescent="0.3">
      <c r="A349" s="349">
        <v>9</v>
      </c>
      <c r="B349" s="356" t="s">
        <v>264</v>
      </c>
      <c r="C349" s="574" t="s">
        <v>876</v>
      </c>
      <c r="D349" s="592">
        <f t="shared" si="11"/>
        <v>1</v>
      </c>
      <c r="E349" s="316"/>
      <c r="F349" s="470"/>
      <c r="G349" s="446"/>
    </row>
    <row r="350" spans="1:8" s="315" customFormat="1" ht="15" customHeight="1" x14ac:dyDescent="0.3">
      <c r="A350" s="345">
        <v>10</v>
      </c>
      <c r="B350" s="356" t="s">
        <v>265</v>
      </c>
      <c r="C350" s="574" t="s">
        <v>876</v>
      </c>
      <c r="D350" s="593">
        <f t="shared" si="11"/>
        <v>1</v>
      </c>
      <c r="E350" s="297"/>
      <c r="F350" s="347"/>
      <c r="G350" s="350"/>
      <c r="H350" s="143"/>
    </row>
    <row r="351" spans="1:8" ht="15" customHeight="1" x14ac:dyDescent="0.3">
      <c r="A351" s="345"/>
      <c r="B351" s="356"/>
      <c r="C351" s="563"/>
      <c r="D351" s="593" t="str">
        <f t="shared" si="11"/>
        <v/>
      </c>
      <c r="E351" s="297"/>
      <c r="F351" s="347"/>
      <c r="G351" s="350"/>
    </row>
    <row r="352" spans="1:8" ht="24" customHeight="1" x14ac:dyDescent="0.3">
      <c r="A352" s="636" t="s">
        <v>29</v>
      </c>
      <c r="B352" s="637"/>
      <c r="C352" s="637"/>
      <c r="D352" s="637" t="str">
        <f t="shared" si="11"/>
        <v/>
      </c>
      <c r="E352" s="637"/>
      <c r="F352" s="637"/>
      <c r="G352" s="638"/>
    </row>
    <row r="353" spans="1:7" ht="15" customHeight="1" x14ac:dyDescent="0.3">
      <c r="A353" s="305">
        <v>1</v>
      </c>
      <c r="B353" s="307" t="s">
        <v>266</v>
      </c>
      <c r="C353" s="574" t="s">
        <v>876</v>
      </c>
      <c r="D353" s="580">
        <f t="shared" si="11"/>
        <v>1</v>
      </c>
      <c r="E353" s="295"/>
      <c r="F353" s="295"/>
      <c r="G353" s="296"/>
    </row>
    <row r="354" spans="1:7" ht="15" customHeight="1" x14ac:dyDescent="0.3">
      <c r="A354" s="349">
        <v>2</v>
      </c>
      <c r="B354" s="186" t="s">
        <v>267</v>
      </c>
      <c r="C354" s="574" t="s">
        <v>876</v>
      </c>
      <c r="D354" s="581">
        <f t="shared" si="11"/>
        <v>1</v>
      </c>
      <c r="E354" s="347"/>
      <c r="F354" s="347"/>
      <c r="G354" s="350"/>
    </row>
    <row r="355" spans="1:7" ht="15" customHeight="1" x14ac:dyDescent="0.3">
      <c r="A355" s="349">
        <v>3</v>
      </c>
      <c r="B355" s="186" t="s">
        <v>268</v>
      </c>
      <c r="C355" s="574" t="s">
        <v>876</v>
      </c>
      <c r="D355" s="581">
        <f t="shared" si="11"/>
        <v>1</v>
      </c>
      <c r="E355" s="347"/>
      <c r="F355" s="347"/>
      <c r="G355" s="350"/>
    </row>
    <row r="356" spans="1:7" ht="15" customHeight="1" x14ac:dyDescent="0.3">
      <c r="A356" s="349">
        <v>4</v>
      </c>
      <c r="B356" s="186" t="s">
        <v>269</v>
      </c>
      <c r="C356" s="574" t="s">
        <v>876</v>
      </c>
      <c r="D356" s="581">
        <f t="shared" si="11"/>
        <v>1</v>
      </c>
      <c r="E356" s="347"/>
      <c r="F356" s="347"/>
      <c r="G356" s="350"/>
    </row>
    <row r="357" spans="1:7" ht="15" customHeight="1" x14ac:dyDescent="0.3">
      <c r="A357" s="349">
        <v>5</v>
      </c>
      <c r="B357" s="186" t="s">
        <v>270</v>
      </c>
      <c r="C357" s="574" t="s">
        <v>876</v>
      </c>
      <c r="D357" s="581">
        <f t="shared" si="11"/>
        <v>1</v>
      </c>
      <c r="E357" s="347"/>
      <c r="F357" s="347"/>
      <c r="G357" s="350"/>
    </row>
    <row r="358" spans="1:7" ht="15" customHeight="1" x14ac:dyDescent="0.3">
      <c r="A358" s="349">
        <v>6</v>
      </c>
      <c r="B358" s="186" t="s">
        <v>271</v>
      </c>
      <c r="C358" s="574" t="s">
        <v>876</v>
      </c>
      <c r="D358" s="581">
        <f t="shared" si="11"/>
        <v>1</v>
      </c>
      <c r="E358" s="347"/>
      <c r="F358" s="347"/>
      <c r="G358" s="350"/>
    </row>
    <row r="359" spans="1:7" ht="15" customHeight="1" x14ac:dyDescent="0.3">
      <c r="A359" s="349">
        <v>7</v>
      </c>
      <c r="B359" s="186" t="s">
        <v>272</v>
      </c>
      <c r="C359" s="574" t="s">
        <v>876</v>
      </c>
      <c r="D359" s="581">
        <f t="shared" si="11"/>
        <v>1</v>
      </c>
      <c r="E359" s="347"/>
      <c r="F359" s="347"/>
      <c r="G359" s="350"/>
    </row>
    <row r="360" spans="1:7" ht="15" customHeight="1" x14ac:dyDescent="0.3">
      <c r="A360" s="349">
        <v>8</v>
      </c>
      <c r="B360" s="186" t="s">
        <v>273</v>
      </c>
      <c r="C360" s="574" t="s">
        <v>876</v>
      </c>
      <c r="D360" s="581">
        <f t="shared" si="11"/>
        <v>1</v>
      </c>
      <c r="E360" s="347"/>
      <c r="F360" s="347"/>
      <c r="G360" s="350"/>
    </row>
    <row r="361" spans="1:7" ht="15" customHeight="1" x14ac:dyDescent="0.3">
      <c r="A361" s="349">
        <v>9</v>
      </c>
      <c r="B361" s="186" t="s">
        <v>274</v>
      </c>
      <c r="C361" s="574" t="s">
        <v>876</v>
      </c>
      <c r="D361" s="581">
        <f t="shared" si="11"/>
        <v>1</v>
      </c>
      <c r="E361" s="347"/>
      <c r="F361" s="347"/>
      <c r="G361" s="350"/>
    </row>
    <row r="362" spans="1:7" ht="15" customHeight="1" x14ac:dyDescent="0.3">
      <c r="A362" s="349">
        <v>10</v>
      </c>
      <c r="B362" s="186" t="s">
        <v>275</v>
      </c>
      <c r="C362" s="574" t="s">
        <v>876</v>
      </c>
      <c r="D362" s="581">
        <f t="shared" si="11"/>
        <v>1</v>
      </c>
      <c r="E362" s="347"/>
      <c r="F362" s="347"/>
      <c r="G362" s="350"/>
    </row>
    <row r="363" spans="1:7" ht="15" customHeight="1" x14ac:dyDescent="0.3">
      <c r="A363" s="349">
        <v>11</v>
      </c>
      <c r="B363" s="186" t="s">
        <v>276</v>
      </c>
      <c r="C363" s="574" t="s">
        <v>876</v>
      </c>
      <c r="D363" s="581">
        <f t="shared" si="11"/>
        <v>1</v>
      </c>
      <c r="E363" s="347"/>
      <c r="F363" s="347"/>
      <c r="G363" s="350"/>
    </row>
    <row r="364" spans="1:7" ht="15" customHeight="1" x14ac:dyDescent="0.3">
      <c r="A364" s="349">
        <v>12</v>
      </c>
      <c r="B364" s="312" t="s">
        <v>277</v>
      </c>
      <c r="C364" s="574" t="s">
        <v>876</v>
      </c>
      <c r="D364" s="590">
        <f t="shared" si="11"/>
        <v>1</v>
      </c>
      <c r="E364" s="301"/>
      <c r="F364" s="301"/>
      <c r="G364" s="302"/>
    </row>
    <row r="365" spans="1:7" ht="20.149999999999999" customHeight="1" x14ac:dyDescent="0.3">
      <c r="A365" s="636" t="s">
        <v>30</v>
      </c>
      <c r="B365" s="637"/>
      <c r="C365" s="637"/>
      <c r="D365" s="637" t="str">
        <f t="shared" si="11"/>
        <v/>
      </c>
      <c r="E365" s="637"/>
      <c r="F365" s="637"/>
      <c r="G365" s="638"/>
    </row>
    <row r="366" spans="1:7" ht="15" customHeight="1" x14ac:dyDescent="0.3">
      <c r="A366" s="349">
        <v>1</v>
      </c>
      <c r="B366" s="186" t="s">
        <v>278</v>
      </c>
      <c r="C366" s="574" t="s">
        <v>876</v>
      </c>
      <c r="D366" s="581">
        <f t="shared" si="11"/>
        <v>1</v>
      </c>
      <c r="E366" s="295"/>
      <c r="F366" s="295"/>
      <c r="G366" s="296"/>
    </row>
    <row r="367" spans="1:7" ht="15" customHeight="1" x14ac:dyDescent="0.3">
      <c r="A367" s="349">
        <v>2</v>
      </c>
      <c r="B367" s="186" t="s">
        <v>279</v>
      </c>
      <c r="C367" s="574" t="s">
        <v>876</v>
      </c>
      <c r="D367" s="581">
        <f t="shared" si="11"/>
        <v>1</v>
      </c>
      <c r="E367" s="347"/>
      <c r="F367" s="347"/>
      <c r="G367" s="350"/>
    </row>
    <row r="368" spans="1:7" ht="15" customHeight="1" x14ac:dyDescent="0.3">
      <c r="A368" s="349">
        <v>3</v>
      </c>
      <c r="B368" s="186" t="s">
        <v>280</v>
      </c>
      <c r="C368" s="574" t="s">
        <v>876</v>
      </c>
      <c r="D368" s="581">
        <f t="shared" si="11"/>
        <v>1</v>
      </c>
      <c r="E368" s="347"/>
      <c r="F368" s="347"/>
      <c r="G368" s="350"/>
    </row>
    <row r="369" spans="1:7" ht="15" customHeight="1" x14ac:dyDescent="0.3">
      <c r="A369" s="349">
        <v>4</v>
      </c>
      <c r="B369" s="186" t="s">
        <v>281</v>
      </c>
      <c r="C369" s="574" t="s">
        <v>876</v>
      </c>
      <c r="D369" s="581">
        <f t="shared" si="11"/>
        <v>1</v>
      </c>
      <c r="E369" s="347"/>
      <c r="F369" s="347"/>
      <c r="G369" s="350"/>
    </row>
    <row r="370" spans="1:7" ht="15" customHeight="1" x14ac:dyDescent="0.3">
      <c r="A370" s="349">
        <v>5</v>
      </c>
      <c r="B370" s="186" t="s">
        <v>282</v>
      </c>
      <c r="C370" s="574" t="s">
        <v>876</v>
      </c>
      <c r="D370" s="581">
        <f t="shared" si="11"/>
        <v>1</v>
      </c>
      <c r="E370" s="347"/>
      <c r="F370" s="347"/>
      <c r="G370" s="350"/>
    </row>
    <row r="371" spans="1:7" ht="15" customHeight="1" x14ac:dyDescent="0.3">
      <c r="A371" s="349">
        <v>6</v>
      </c>
      <c r="B371" s="186" t="s">
        <v>283</v>
      </c>
      <c r="C371" s="574" t="s">
        <v>876</v>
      </c>
      <c r="D371" s="581">
        <f t="shared" si="11"/>
        <v>1</v>
      </c>
      <c r="E371" s="347"/>
      <c r="F371" s="347"/>
      <c r="G371" s="350"/>
    </row>
    <row r="372" spans="1:7" ht="15" customHeight="1" x14ac:dyDescent="0.3">
      <c r="A372" s="349">
        <v>7</v>
      </c>
      <c r="B372" s="186" t="s">
        <v>284</v>
      </c>
      <c r="C372" s="574" t="s">
        <v>876</v>
      </c>
      <c r="D372" s="581">
        <f t="shared" si="11"/>
        <v>1</v>
      </c>
      <c r="E372" s="347"/>
      <c r="F372" s="347"/>
      <c r="G372" s="350"/>
    </row>
    <row r="373" spans="1:7" ht="15" customHeight="1" x14ac:dyDescent="0.3">
      <c r="A373" s="349">
        <v>8</v>
      </c>
      <c r="B373" s="186" t="s">
        <v>285</v>
      </c>
      <c r="C373" s="574" t="s">
        <v>876</v>
      </c>
      <c r="D373" s="581">
        <f t="shared" si="11"/>
        <v>1</v>
      </c>
      <c r="E373" s="347"/>
      <c r="F373" s="347"/>
      <c r="G373" s="350"/>
    </row>
    <row r="374" spans="1:7" ht="15" customHeight="1" x14ac:dyDescent="0.3">
      <c r="A374" s="349">
        <v>9</v>
      </c>
      <c r="B374" s="186" t="s">
        <v>286</v>
      </c>
      <c r="C374" s="574" t="s">
        <v>876</v>
      </c>
      <c r="D374" s="581">
        <f t="shared" si="11"/>
        <v>1</v>
      </c>
      <c r="E374" s="347"/>
      <c r="F374" s="347"/>
      <c r="G374" s="350"/>
    </row>
    <row r="375" spans="1:7" ht="15" customHeight="1" x14ac:dyDescent="0.3">
      <c r="A375" s="349">
        <v>10</v>
      </c>
      <c r="B375" s="186" t="s">
        <v>287</v>
      </c>
      <c r="C375" s="574" t="s">
        <v>876</v>
      </c>
      <c r="D375" s="581">
        <f t="shared" si="11"/>
        <v>1</v>
      </c>
      <c r="E375" s="347"/>
      <c r="F375" s="347"/>
      <c r="G375" s="350"/>
    </row>
    <row r="376" spans="1:7" ht="15" customHeight="1" x14ac:dyDescent="0.3">
      <c r="A376" s="349">
        <v>11</v>
      </c>
      <c r="B376" s="186" t="s">
        <v>288</v>
      </c>
      <c r="C376" s="574" t="s">
        <v>876</v>
      </c>
      <c r="D376" s="581">
        <f t="shared" si="11"/>
        <v>1</v>
      </c>
      <c r="E376" s="347"/>
      <c r="F376" s="347"/>
      <c r="G376" s="350"/>
    </row>
    <row r="377" spans="1:7" ht="15" customHeight="1" x14ac:dyDescent="0.3">
      <c r="A377" s="349">
        <v>12</v>
      </c>
      <c r="B377" s="186" t="s">
        <v>289</v>
      </c>
      <c r="C377" s="574" t="s">
        <v>876</v>
      </c>
      <c r="D377" s="581">
        <f t="shared" si="11"/>
        <v>1</v>
      </c>
      <c r="E377" s="347"/>
      <c r="F377" s="347"/>
      <c r="G377" s="350"/>
    </row>
    <row r="378" spans="1:7" ht="15" customHeight="1" x14ac:dyDescent="0.3">
      <c r="A378" s="349">
        <v>13</v>
      </c>
      <c r="B378" s="186" t="s">
        <v>290</v>
      </c>
      <c r="C378" s="574" t="s">
        <v>876</v>
      </c>
      <c r="D378" s="581">
        <f t="shared" si="11"/>
        <v>1</v>
      </c>
      <c r="E378" s="347"/>
      <c r="F378" s="347"/>
      <c r="G378" s="350"/>
    </row>
    <row r="379" spans="1:7" ht="15" customHeight="1" x14ac:dyDescent="0.3">
      <c r="A379" s="349">
        <v>14</v>
      </c>
      <c r="B379" s="186" t="s">
        <v>291</v>
      </c>
      <c r="C379" s="574" t="s">
        <v>876</v>
      </c>
      <c r="D379" s="581">
        <f t="shared" si="11"/>
        <v>1</v>
      </c>
      <c r="E379" s="347"/>
      <c r="F379" s="347"/>
      <c r="G379" s="350"/>
    </row>
    <row r="380" spans="1:7" ht="15" customHeight="1" x14ac:dyDescent="0.3">
      <c r="A380" s="349">
        <v>15</v>
      </c>
      <c r="B380" s="186" t="s">
        <v>292</v>
      </c>
      <c r="C380" s="574" t="s">
        <v>876</v>
      </c>
      <c r="D380" s="581">
        <f t="shared" si="11"/>
        <v>1</v>
      </c>
      <c r="E380" s="347"/>
      <c r="F380" s="347"/>
      <c r="G380" s="350"/>
    </row>
    <row r="381" spans="1:7" ht="15" customHeight="1" x14ac:dyDescent="0.3">
      <c r="A381" s="349">
        <v>16</v>
      </c>
      <c r="B381" s="186" t="s">
        <v>293</v>
      </c>
      <c r="C381" s="574" t="s">
        <v>876</v>
      </c>
      <c r="D381" s="581">
        <f t="shared" si="11"/>
        <v>1</v>
      </c>
      <c r="E381" s="347"/>
      <c r="F381" s="347"/>
      <c r="G381" s="350"/>
    </row>
    <row r="382" spans="1:7" ht="15" customHeight="1" x14ac:dyDescent="0.3">
      <c r="A382" s="349">
        <v>17</v>
      </c>
      <c r="B382" s="186" t="s">
        <v>294</v>
      </c>
      <c r="C382" s="574" t="s">
        <v>876</v>
      </c>
      <c r="D382" s="581">
        <f t="shared" si="11"/>
        <v>1</v>
      </c>
      <c r="E382" s="347"/>
      <c r="F382" s="347"/>
      <c r="G382" s="350"/>
    </row>
    <row r="383" spans="1:7" ht="15" customHeight="1" x14ac:dyDescent="0.3">
      <c r="A383" s="349">
        <v>18</v>
      </c>
      <c r="B383" s="186" t="s">
        <v>295</v>
      </c>
      <c r="C383" s="574" t="s">
        <v>876</v>
      </c>
      <c r="D383" s="581">
        <f t="shared" si="11"/>
        <v>1</v>
      </c>
      <c r="E383" s="347"/>
      <c r="F383" s="347"/>
      <c r="G383" s="350"/>
    </row>
    <row r="384" spans="1:7" ht="15" customHeight="1" x14ac:dyDescent="0.3">
      <c r="A384" s="349">
        <v>19</v>
      </c>
      <c r="B384" s="186" t="s">
        <v>296</v>
      </c>
      <c r="C384" s="574" t="s">
        <v>876</v>
      </c>
      <c r="D384" s="581">
        <f t="shared" si="11"/>
        <v>1</v>
      </c>
      <c r="E384" s="347"/>
      <c r="F384" s="347"/>
      <c r="G384" s="350"/>
    </row>
    <row r="385" spans="1:7" ht="15" customHeight="1" x14ac:dyDescent="0.3">
      <c r="A385" s="349">
        <v>20</v>
      </c>
      <c r="B385" s="186" t="s">
        <v>297</v>
      </c>
      <c r="C385" s="574" t="s">
        <v>876</v>
      </c>
      <c r="D385" s="581">
        <f t="shared" si="11"/>
        <v>1</v>
      </c>
      <c r="E385" s="347"/>
      <c r="F385" s="347"/>
      <c r="G385" s="350"/>
    </row>
    <row r="386" spans="1:7" ht="15" customHeight="1" x14ac:dyDescent="0.3">
      <c r="A386" s="349">
        <v>21</v>
      </c>
      <c r="B386" s="186" t="s">
        <v>298</v>
      </c>
      <c r="C386" s="574" t="s">
        <v>876</v>
      </c>
      <c r="D386" s="581">
        <f t="shared" si="11"/>
        <v>1</v>
      </c>
      <c r="E386" s="347"/>
      <c r="F386" s="347"/>
      <c r="G386" s="350"/>
    </row>
    <row r="387" spans="1:7" ht="15" customHeight="1" x14ac:dyDescent="0.3">
      <c r="A387" s="349">
        <v>22</v>
      </c>
      <c r="B387" s="186" t="s">
        <v>299</v>
      </c>
      <c r="C387" s="574" t="s">
        <v>876</v>
      </c>
      <c r="D387" s="581">
        <f t="shared" si="11"/>
        <v>1</v>
      </c>
      <c r="E387" s="347"/>
      <c r="F387" s="347"/>
      <c r="G387" s="350"/>
    </row>
    <row r="388" spans="1:7" ht="15" customHeight="1" x14ac:dyDescent="0.3">
      <c r="A388" s="349">
        <v>23</v>
      </c>
      <c r="B388" s="186" t="s">
        <v>300</v>
      </c>
      <c r="C388" s="574" t="s">
        <v>876</v>
      </c>
      <c r="D388" s="581">
        <f t="shared" si="11"/>
        <v>1</v>
      </c>
      <c r="E388" s="347"/>
      <c r="F388" s="347"/>
      <c r="G388" s="350"/>
    </row>
    <row r="389" spans="1:7" s="7" customFormat="1" ht="23" customHeight="1" x14ac:dyDescent="0.25">
      <c r="A389" s="644" t="s">
        <v>1090</v>
      </c>
      <c r="B389" s="645"/>
      <c r="C389" s="646"/>
      <c r="D389" s="523"/>
      <c r="E389" s="224" t="str">
        <f>IF(SUM(E$6:E388)=0,"",SUM(E329:E388))</f>
        <v/>
      </c>
      <c r="F389" s="224" t="str">
        <f>IF(SUM(F$6:F388)=0,"",SUM(F329:F388))</f>
        <v/>
      </c>
      <c r="G389" s="224" t="str">
        <f>IF(SUM(G$6:G388)=0,"",SUM(G329:G388))</f>
        <v/>
      </c>
    </row>
    <row r="390" spans="1:7" s="120" customFormat="1" x14ac:dyDescent="0.25">
      <c r="A390" s="351"/>
      <c r="B390" s="352"/>
      <c r="C390" s="582"/>
      <c r="D390" s="583"/>
      <c r="E390" s="354"/>
      <c r="F390" s="354"/>
      <c r="G390" s="355"/>
    </row>
    <row r="391" spans="1:7" ht="20.25" customHeight="1" x14ac:dyDescent="0.3">
      <c r="A391" s="644" t="s">
        <v>8</v>
      </c>
      <c r="B391" s="645"/>
      <c r="C391" s="646"/>
      <c r="D391" s="564"/>
      <c r="E391" s="289"/>
      <c r="F391" s="289"/>
      <c r="G391" s="290"/>
    </row>
    <row r="392" spans="1:7" x14ac:dyDescent="0.3">
      <c r="A392" s="443"/>
      <c r="F392" s="443"/>
      <c r="G392" s="444"/>
    </row>
    <row r="393" spans="1:7" ht="29.25" customHeight="1" x14ac:dyDescent="0.3">
      <c r="A393" s="197" t="s">
        <v>0</v>
      </c>
      <c r="B393" s="197" t="s">
        <v>1</v>
      </c>
      <c r="C393" s="566" t="s">
        <v>2</v>
      </c>
      <c r="D393" s="567" t="s">
        <v>3</v>
      </c>
      <c r="E393" s="291" t="s">
        <v>4</v>
      </c>
      <c r="F393" s="291" t="s">
        <v>4</v>
      </c>
      <c r="G393" s="197" t="s">
        <v>4</v>
      </c>
    </row>
    <row r="394" spans="1:7" s="148" customFormat="1" ht="37.25" customHeight="1" x14ac:dyDescent="0.3">
      <c r="A394" s="16"/>
      <c r="B394" s="17"/>
      <c r="C394" s="568"/>
      <c r="D394" s="569"/>
      <c r="E394" s="21" t="s">
        <v>1145</v>
      </c>
      <c r="F394" s="20" t="s">
        <v>1146</v>
      </c>
      <c r="G394" s="19" t="s">
        <v>1147</v>
      </c>
    </row>
    <row r="395" spans="1:7" s="148" customFormat="1" ht="15.9" customHeight="1" x14ac:dyDescent="0.25">
      <c r="A395" s="137"/>
      <c r="B395" s="138"/>
      <c r="C395" s="584"/>
      <c r="D395" s="525"/>
      <c r="E395" s="331"/>
      <c r="F395" s="331"/>
      <c r="G395" s="332"/>
    </row>
    <row r="396" spans="1:7" s="7" customFormat="1" ht="18" customHeight="1" x14ac:dyDescent="0.25">
      <c r="A396" s="644" t="s">
        <v>5</v>
      </c>
      <c r="B396" s="645"/>
      <c r="C396" s="646"/>
      <c r="D396" s="526"/>
      <c r="E396" s="221" t="str">
        <f>IF(E389=0,"",E389)</f>
        <v/>
      </c>
      <c r="F396" s="221" t="str">
        <f t="shared" ref="F396:G396" si="12">IF(F389=0,"",F389)</f>
        <v/>
      </c>
      <c r="G396" s="221" t="str">
        <f t="shared" si="12"/>
        <v/>
      </c>
    </row>
    <row r="397" spans="1:7" s="7" customFormat="1" x14ac:dyDescent="0.25">
      <c r="A397" s="378"/>
      <c r="B397" s="424"/>
      <c r="C397" s="527"/>
      <c r="D397" s="527" t="str">
        <f t="shared" ref="D397:D452" si="13">IF(C397="","",1)</f>
        <v/>
      </c>
      <c r="E397" s="335"/>
      <c r="F397" s="335"/>
      <c r="G397" s="335"/>
    </row>
    <row r="398" spans="1:7" ht="15" customHeight="1" x14ac:dyDescent="0.3">
      <c r="A398" s="349">
        <v>24</v>
      </c>
      <c r="B398" s="186" t="s">
        <v>301</v>
      </c>
      <c r="C398" s="574" t="s">
        <v>876</v>
      </c>
      <c r="D398" s="581">
        <f t="shared" si="13"/>
        <v>1</v>
      </c>
      <c r="E398" s="347"/>
      <c r="F398" s="347"/>
      <c r="G398" s="350"/>
    </row>
    <row r="399" spans="1:7" ht="15" customHeight="1" x14ac:dyDescent="0.3">
      <c r="A399" s="349">
        <v>25</v>
      </c>
      <c r="B399" s="186" t="s">
        <v>302</v>
      </c>
      <c r="C399" s="574" t="s">
        <v>876</v>
      </c>
      <c r="D399" s="581">
        <f t="shared" si="13"/>
        <v>1</v>
      </c>
      <c r="E399" s="347"/>
      <c r="F399" s="347"/>
      <c r="G399" s="350"/>
    </row>
    <row r="400" spans="1:7" ht="15" customHeight="1" x14ac:dyDescent="0.3">
      <c r="A400" s="349">
        <v>26</v>
      </c>
      <c r="B400" s="186" t="s">
        <v>303</v>
      </c>
      <c r="C400" s="574" t="s">
        <v>876</v>
      </c>
      <c r="D400" s="581">
        <f t="shared" si="13"/>
        <v>1</v>
      </c>
      <c r="E400" s="347"/>
      <c r="F400" s="347"/>
      <c r="G400" s="350"/>
    </row>
    <row r="401" spans="1:7" ht="15" customHeight="1" x14ac:dyDescent="0.3">
      <c r="A401" s="349">
        <v>27</v>
      </c>
      <c r="B401" s="186" t="s">
        <v>304</v>
      </c>
      <c r="C401" s="574" t="s">
        <v>876</v>
      </c>
      <c r="D401" s="581">
        <f t="shared" si="13"/>
        <v>1</v>
      </c>
      <c r="E401" s="347"/>
      <c r="F401" s="347"/>
      <c r="G401" s="350"/>
    </row>
    <row r="402" spans="1:7" ht="15" customHeight="1" x14ac:dyDescent="0.3">
      <c r="A402" s="349">
        <v>28</v>
      </c>
      <c r="B402" s="186" t="s">
        <v>305</v>
      </c>
      <c r="C402" s="574" t="s">
        <v>876</v>
      </c>
      <c r="D402" s="581">
        <f t="shared" si="13"/>
        <v>1</v>
      </c>
      <c r="E402" s="347"/>
      <c r="F402" s="347"/>
      <c r="G402" s="350"/>
    </row>
    <row r="403" spans="1:7" ht="15" customHeight="1" x14ac:dyDescent="0.3">
      <c r="A403" s="349">
        <v>29</v>
      </c>
      <c r="B403" s="186" t="s">
        <v>306</v>
      </c>
      <c r="C403" s="574" t="s">
        <v>876</v>
      </c>
      <c r="D403" s="581">
        <f t="shared" si="13"/>
        <v>1</v>
      </c>
      <c r="E403" s="347"/>
      <c r="F403" s="347"/>
      <c r="G403" s="350"/>
    </row>
    <row r="404" spans="1:7" ht="15" customHeight="1" x14ac:dyDescent="0.3">
      <c r="A404" s="349">
        <v>30</v>
      </c>
      <c r="B404" s="186" t="s">
        <v>307</v>
      </c>
      <c r="C404" s="574" t="s">
        <v>876</v>
      </c>
      <c r="D404" s="581">
        <f t="shared" si="13"/>
        <v>1</v>
      </c>
      <c r="E404" s="347"/>
      <c r="F404" s="347"/>
      <c r="G404" s="350"/>
    </row>
    <row r="405" spans="1:7" ht="15" customHeight="1" x14ac:dyDescent="0.3">
      <c r="A405" s="349">
        <v>31</v>
      </c>
      <c r="B405" s="186" t="s">
        <v>308</v>
      </c>
      <c r="C405" s="574" t="s">
        <v>876</v>
      </c>
      <c r="D405" s="581">
        <f t="shared" si="13"/>
        <v>1</v>
      </c>
      <c r="E405" s="347"/>
      <c r="F405" s="347"/>
      <c r="G405" s="350"/>
    </row>
    <row r="406" spans="1:7" ht="15" customHeight="1" x14ac:dyDescent="0.3">
      <c r="A406" s="349">
        <v>32</v>
      </c>
      <c r="B406" s="186" t="s">
        <v>309</v>
      </c>
      <c r="C406" s="574" t="s">
        <v>876</v>
      </c>
      <c r="D406" s="581">
        <f t="shared" si="13"/>
        <v>1</v>
      </c>
      <c r="E406" s="347"/>
      <c r="F406" s="347"/>
      <c r="G406" s="350"/>
    </row>
    <row r="407" spans="1:7" ht="15" customHeight="1" x14ac:dyDescent="0.3">
      <c r="A407" s="349">
        <v>33</v>
      </c>
      <c r="B407" s="186" t="s">
        <v>310</v>
      </c>
      <c r="C407" s="574" t="s">
        <v>876</v>
      </c>
      <c r="D407" s="581">
        <f t="shared" si="13"/>
        <v>1</v>
      </c>
      <c r="E407" s="347"/>
      <c r="F407" s="347"/>
      <c r="G407" s="350"/>
    </row>
    <row r="408" spans="1:7" ht="15" customHeight="1" x14ac:dyDescent="0.3">
      <c r="A408" s="349">
        <v>34</v>
      </c>
      <c r="B408" s="186" t="s">
        <v>311</v>
      </c>
      <c r="C408" s="574" t="s">
        <v>876</v>
      </c>
      <c r="D408" s="581">
        <f t="shared" si="13"/>
        <v>1</v>
      </c>
      <c r="E408" s="347"/>
      <c r="F408" s="347"/>
      <c r="G408" s="350"/>
    </row>
    <row r="409" spans="1:7" ht="15" customHeight="1" x14ac:dyDescent="0.3">
      <c r="A409" s="349">
        <v>35</v>
      </c>
      <c r="B409" s="186" t="s">
        <v>312</v>
      </c>
      <c r="C409" s="574" t="s">
        <v>876</v>
      </c>
      <c r="D409" s="581">
        <f t="shared" si="13"/>
        <v>1</v>
      </c>
      <c r="E409" s="347"/>
      <c r="F409" s="347"/>
      <c r="G409" s="350"/>
    </row>
    <row r="410" spans="1:7" ht="15" customHeight="1" x14ac:dyDescent="0.3">
      <c r="A410" s="349">
        <v>36</v>
      </c>
      <c r="B410" s="186" t="s">
        <v>313</v>
      </c>
      <c r="C410" s="574" t="s">
        <v>876</v>
      </c>
      <c r="D410" s="581">
        <f t="shared" si="13"/>
        <v>1</v>
      </c>
      <c r="E410" s="347"/>
      <c r="F410" s="347"/>
      <c r="G410" s="350"/>
    </row>
    <row r="411" spans="1:7" ht="15" customHeight="1" x14ac:dyDescent="0.3">
      <c r="A411" s="349">
        <v>37</v>
      </c>
      <c r="B411" s="186" t="s">
        <v>314</v>
      </c>
      <c r="C411" s="574" t="s">
        <v>876</v>
      </c>
      <c r="D411" s="581">
        <f t="shared" si="13"/>
        <v>1</v>
      </c>
      <c r="E411" s="347"/>
      <c r="F411" s="347"/>
      <c r="G411" s="350"/>
    </row>
    <row r="412" spans="1:7" ht="15" customHeight="1" x14ac:dyDescent="0.3">
      <c r="A412" s="349">
        <v>38</v>
      </c>
      <c r="B412" s="186" t="s">
        <v>315</v>
      </c>
      <c r="C412" s="574" t="s">
        <v>876</v>
      </c>
      <c r="D412" s="581">
        <f t="shared" si="13"/>
        <v>1</v>
      </c>
      <c r="E412" s="347"/>
      <c r="F412" s="347"/>
      <c r="G412" s="350"/>
    </row>
    <row r="413" spans="1:7" ht="15" customHeight="1" x14ac:dyDescent="0.3">
      <c r="A413" s="349">
        <v>39</v>
      </c>
      <c r="B413" s="186" t="s">
        <v>316</v>
      </c>
      <c r="C413" s="574" t="s">
        <v>876</v>
      </c>
      <c r="D413" s="581">
        <f t="shared" si="13"/>
        <v>1</v>
      </c>
      <c r="E413" s="347"/>
      <c r="F413" s="347"/>
      <c r="G413" s="350"/>
    </row>
    <row r="414" spans="1:7" ht="15" customHeight="1" x14ac:dyDescent="0.3">
      <c r="A414" s="349">
        <v>40</v>
      </c>
      <c r="B414" s="186" t="s">
        <v>317</v>
      </c>
      <c r="C414" s="574" t="s">
        <v>876</v>
      </c>
      <c r="D414" s="581">
        <f t="shared" si="13"/>
        <v>1</v>
      </c>
      <c r="E414" s="347"/>
      <c r="F414" s="347"/>
      <c r="G414" s="350"/>
    </row>
    <row r="415" spans="1:7" ht="15" customHeight="1" x14ac:dyDescent="0.3">
      <c r="A415" s="349">
        <v>41</v>
      </c>
      <c r="B415" s="186" t="s">
        <v>318</v>
      </c>
      <c r="C415" s="574" t="s">
        <v>876</v>
      </c>
      <c r="D415" s="581">
        <f t="shared" si="13"/>
        <v>1</v>
      </c>
      <c r="E415" s="347"/>
      <c r="F415" s="347"/>
      <c r="G415" s="350"/>
    </row>
    <row r="416" spans="1:7" ht="15" customHeight="1" x14ac:dyDescent="0.3">
      <c r="A416" s="349">
        <v>42</v>
      </c>
      <c r="B416" s="186" t="s">
        <v>319</v>
      </c>
      <c r="C416" s="574" t="s">
        <v>876</v>
      </c>
      <c r="D416" s="581">
        <f t="shared" si="13"/>
        <v>1</v>
      </c>
      <c r="E416" s="347"/>
      <c r="F416" s="347"/>
      <c r="G416" s="350"/>
    </row>
    <row r="417" spans="1:7" ht="15" customHeight="1" x14ac:dyDescent="0.3">
      <c r="A417" s="349">
        <v>43</v>
      </c>
      <c r="B417" s="186" t="s">
        <v>320</v>
      </c>
      <c r="C417" s="574" t="s">
        <v>876</v>
      </c>
      <c r="D417" s="581">
        <f t="shared" si="13"/>
        <v>1</v>
      </c>
      <c r="E417" s="347"/>
      <c r="F417" s="347"/>
      <c r="G417" s="350"/>
    </row>
    <row r="418" spans="1:7" ht="15" customHeight="1" x14ac:dyDescent="0.3">
      <c r="A418" s="349">
        <v>44</v>
      </c>
      <c r="B418" s="186" t="s">
        <v>321</v>
      </c>
      <c r="C418" s="574" t="s">
        <v>876</v>
      </c>
      <c r="D418" s="581">
        <f t="shared" si="13"/>
        <v>1</v>
      </c>
      <c r="E418" s="347"/>
      <c r="F418" s="347"/>
      <c r="G418" s="350"/>
    </row>
    <row r="419" spans="1:7" ht="15" customHeight="1" x14ac:dyDescent="0.3">
      <c r="A419" s="349">
        <v>45</v>
      </c>
      <c r="B419" s="186" t="s">
        <v>322</v>
      </c>
      <c r="C419" s="574" t="s">
        <v>876</v>
      </c>
      <c r="D419" s="581">
        <f t="shared" si="13"/>
        <v>1</v>
      </c>
      <c r="E419" s="347"/>
      <c r="F419" s="347"/>
      <c r="G419" s="350"/>
    </row>
    <row r="420" spans="1:7" ht="15" customHeight="1" x14ac:dyDescent="0.3">
      <c r="A420" s="349">
        <v>46</v>
      </c>
      <c r="B420" s="186" t="s">
        <v>323</v>
      </c>
      <c r="C420" s="574" t="s">
        <v>876</v>
      </c>
      <c r="D420" s="581">
        <f t="shared" si="13"/>
        <v>1</v>
      </c>
      <c r="E420" s="347"/>
      <c r="F420" s="347"/>
      <c r="G420" s="350"/>
    </row>
    <row r="421" spans="1:7" ht="20.149999999999999" customHeight="1" x14ac:dyDescent="0.3">
      <c r="A421" s="636" t="s">
        <v>32</v>
      </c>
      <c r="B421" s="637"/>
      <c r="C421" s="637"/>
      <c r="D421" s="637" t="str">
        <f t="shared" si="13"/>
        <v/>
      </c>
      <c r="E421" s="637"/>
      <c r="F421" s="637"/>
      <c r="G421" s="638"/>
    </row>
    <row r="422" spans="1:7" ht="15" customHeight="1" x14ac:dyDescent="0.3">
      <c r="A422" s="345">
        <v>50</v>
      </c>
      <c r="B422" s="303" t="s">
        <v>324</v>
      </c>
      <c r="C422" s="574" t="s">
        <v>876</v>
      </c>
      <c r="D422" s="577">
        <f t="shared" si="13"/>
        <v>1</v>
      </c>
      <c r="E422" s="297"/>
      <c r="F422" s="347"/>
      <c r="G422" s="350"/>
    </row>
    <row r="423" spans="1:7" ht="15" customHeight="1" x14ac:dyDescent="0.3">
      <c r="A423" s="345">
        <v>51</v>
      </c>
      <c r="B423" s="356" t="s">
        <v>325</v>
      </c>
      <c r="C423" s="574" t="s">
        <v>876</v>
      </c>
      <c r="D423" s="578">
        <f t="shared" si="13"/>
        <v>1</v>
      </c>
      <c r="E423" s="297"/>
      <c r="F423" s="347"/>
      <c r="G423" s="350"/>
    </row>
    <row r="424" spans="1:7" ht="15" customHeight="1" x14ac:dyDescent="0.3">
      <c r="A424" s="345">
        <v>52</v>
      </c>
      <c r="B424" s="356" t="s">
        <v>326</v>
      </c>
      <c r="C424" s="574" t="s">
        <v>876</v>
      </c>
      <c r="D424" s="578">
        <f t="shared" si="13"/>
        <v>1</v>
      </c>
      <c r="E424" s="297"/>
      <c r="F424" s="347"/>
      <c r="G424" s="350"/>
    </row>
    <row r="425" spans="1:7" ht="15" customHeight="1" x14ac:dyDescent="0.3">
      <c r="A425" s="345">
        <v>53</v>
      </c>
      <c r="B425" s="356" t="s">
        <v>327</v>
      </c>
      <c r="C425" s="574" t="s">
        <v>876</v>
      </c>
      <c r="D425" s="592">
        <f t="shared" si="13"/>
        <v>1</v>
      </c>
      <c r="E425" s="316"/>
      <c r="F425" s="470"/>
      <c r="G425" s="446"/>
    </row>
    <row r="426" spans="1:7" ht="15" customHeight="1" x14ac:dyDescent="0.3">
      <c r="A426" s="345">
        <v>54</v>
      </c>
      <c r="B426" s="356" t="s">
        <v>328</v>
      </c>
      <c r="C426" s="574" t="s">
        <v>876</v>
      </c>
      <c r="D426" s="592">
        <f t="shared" si="13"/>
        <v>1</v>
      </c>
      <c r="E426" s="316"/>
      <c r="F426" s="470"/>
      <c r="G426" s="446"/>
    </row>
    <row r="427" spans="1:7" ht="15" customHeight="1" x14ac:dyDescent="0.3">
      <c r="A427" s="345">
        <v>55</v>
      </c>
      <c r="B427" s="356" t="s">
        <v>329</v>
      </c>
      <c r="C427" s="574" t="s">
        <v>876</v>
      </c>
      <c r="D427" s="578">
        <f t="shared" si="13"/>
        <v>1</v>
      </c>
      <c r="E427" s="297"/>
      <c r="F427" s="347"/>
      <c r="G427" s="350"/>
    </row>
    <row r="428" spans="1:7" ht="15" customHeight="1" x14ac:dyDescent="0.3">
      <c r="A428" s="345">
        <v>56</v>
      </c>
      <c r="B428" s="356" t="s">
        <v>330</v>
      </c>
      <c r="C428" s="574" t="s">
        <v>876</v>
      </c>
      <c r="D428" s="578">
        <f t="shared" si="13"/>
        <v>1</v>
      </c>
      <c r="E428" s="297"/>
      <c r="F428" s="347"/>
      <c r="G428" s="350"/>
    </row>
    <row r="429" spans="1:7" ht="15" customHeight="1" x14ac:dyDescent="0.3">
      <c r="A429" s="345">
        <v>57</v>
      </c>
      <c r="B429" s="356" t="s">
        <v>331</v>
      </c>
      <c r="C429" s="574" t="s">
        <v>876</v>
      </c>
      <c r="D429" s="578">
        <f t="shared" si="13"/>
        <v>1</v>
      </c>
      <c r="E429" s="297"/>
      <c r="F429" s="347"/>
      <c r="G429" s="350"/>
    </row>
    <row r="430" spans="1:7" ht="15" customHeight="1" x14ac:dyDescent="0.3">
      <c r="A430" s="345">
        <v>58</v>
      </c>
      <c r="B430" s="356" t="s">
        <v>332</v>
      </c>
      <c r="C430" s="574" t="s">
        <v>876</v>
      </c>
      <c r="D430" s="578">
        <f t="shared" si="13"/>
        <v>1</v>
      </c>
      <c r="E430" s="297"/>
      <c r="F430" s="347"/>
      <c r="G430" s="350"/>
    </row>
    <row r="431" spans="1:7" ht="15" customHeight="1" x14ac:dyDescent="0.3">
      <c r="A431" s="345">
        <v>59</v>
      </c>
      <c r="B431" s="304" t="s">
        <v>333</v>
      </c>
      <c r="C431" s="574" t="s">
        <v>876</v>
      </c>
      <c r="D431" s="579">
        <f t="shared" si="13"/>
        <v>1</v>
      </c>
      <c r="E431" s="297"/>
      <c r="F431" s="347"/>
      <c r="G431" s="350"/>
    </row>
    <row r="432" spans="1:7" ht="20.149999999999999" customHeight="1" x14ac:dyDescent="0.3">
      <c r="A432" s="636" t="s">
        <v>31</v>
      </c>
      <c r="B432" s="637"/>
      <c r="C432" s="637"/>
      <c r="D432" s="637" t="str">
        <f t="shared" si="13"/>
        <v/>
      </c>
      <c r="E432" s="637"/>
      <c r="F432" s="637"/>
      <c r="G432" s="638"/>
    </row>
    <row r="433" spans="1:7" ht="15" customHeight="1" x14ac:dyDescent="0.3">
      <c r="A433" s="292">
        <v>1</v>
      </c>
      <c r="B433" s="303" t="s">
        <v>334</v>
      </c>
      <c r="C433" s="574" t="s">
        <v>876</v>
      </c>
      <c r="D433" s="577">
        <f t="shared" si="13"/>
        <v>1</v>
      </c>
      <c r="E433" s="294"/>
      <c r="F433" s="295"/>
      <c r="G433" s="296"/>
    </row>
    <row r="434" spans="1:7" ht="15" customHeight="1" x14ac:dyDescent="0.3">
      <c r="A434" s="345">
        <v>2</v>
      </c>
      <c r="B434" s="356" t="s">
        <v>335</v>
      </c>
      <c r="C434" s="574" t="s">
        <v>876</v>
      </c>
      <c r="D434" s="578">
        <f t="shared" si="13"/>
        <v>1</v>
      </c>
      <c r="E434" s="297"/>
      <c r="F434" s="347"/>
      <c r="G434" s="350"/>
    </row>
    <row r="435" spans="1:7" ht="15" customHeight="1" x14ac:dyDescent="0.3">
      <c r="A435" s="345">
        <v>3</v>
      </c>
      <c r="B435" s="356" t="s">
        <v>336</v>
      </c>
      <c r="C435" s="574" t="s">
        <v>876</v>
      </c>
      <c r="D435" s="578">
        <f t="shared" si="13"/>
        <v>1</v>
      </c>
      <c r="E435" s="297"/>
      <c r="F435" s="347"/>
      <c r="G435" s="350"/>
    </row>
    <row r="436" spans="1:7" ht="15" customHeight="1" x14ac:dyDescent="0.3">
      <c r="A436" s="345">
        <v>4</v>
      </c>
      <c r="B436" s="356" t="s">
        <v>337</v>
      </c>
      <c r="C436" s="574" t="s">
        <v>876</v>
      </c>
      <c r="D436" s="578">
        <f t="shared" si="13"/>
        <v>1</v>
      </c>
      <c r="E436" s="297"/>
      <c r="F436" s="347"/>
      <c r="G436" s="350"/>
    </row>
    <row r="437" spans="1:7" ht="15" customHeight="1" x14ac:dyDescent="0.3">
      <c r="A437" s="345">
        <v>5</v>
      </c>
      <c r="B437" s="356" t="s">
        <v>338</v>
      </c>
      <c r="C437" s="574" t="s">
        <v>876</v>
      </c>
      <c r="D437" s="578">
        <f t="shared" si="13"/>
        <v>1</v>
      </c>
      <c r="E437" s="297"/>
      <c r="F437" s="347"/>
      <c r="G437" s="350"/>
    </row>
    <row r="438" spans="1:7" ht="15" customHeight="1" x14ac:dyDescent="0.3">
      <c r="A438" s="298">
        <v>6</v>
      </c>
      <c r="B438" s="304" t="s">
        <v>339</v>
      </c>
      <c r="C438" s="574" t="s">
        <v>876</v>
      </c>
      <c r="D438" s="579">
        <f t="shared" si="13"/>
        <v>1</v>
      </c>
      <c r="E438" s="300"/>
      <c r="F438" s="301"/>
      <c r="G438" s="302"/>
    </row>
    <row r="439" spans="1:7" ht="20.149999999999999" customHeight="1" x14ac:dyDescent="0.3">
      <c r="A439" s="636" t="s">
        <v>33</v>
      </c>
      <c r="B439" s="637"/>
      <c r="C439" s="637"/>
      <c r="D439" s="637" t="str">
        <f t="shared" si="13"/>
        <v/>
      </c>
      <c r="E439" s="637"/>
      <c r="F439" s="637"/>
      <c r="G439" s="638"/>
    </row>
    <row r="440" spans="1:7" ht="15" customHeight="1" x14ac:dyDescent="0.3">
      <c r="A440" s="345">
        <v>1</v>
      </c>
      <c r="B440" s="356" t="s">
        <v>122</v>
      </c>
      <c r="C440" s="574" t="s">
        <v>876</v>
      </c>
      <c r="D440" s="578">
        <f t="shared" si="13"/>
        <v>1</v>
      </c>
      <c r="E440" s="297"/>
      <c r="F440" s="347"/>
      <c r="G440" s="350"/>
    </row>
    <row r="441" spans="1:7" ht="15" customHeight="1" x14ac:dyDescent="0.3">
      <c r="A441" s="345">
        <v>2</v>
      </c>
      <c r="B441" s="356" t="s">
        <v>124</v>
      </c>
      <c r="C441" s="574" t="s">
        <v>876</v>
      </c>
      <c r="D441" s="578">
        <f t="shared" si="13"/>
        <v>1</v>
      </c>
      <c r="E441" s="297"/>
      <c r="F441" s="347"/>
      <c r="G441" s="350"/>
    </row>
    <row r="442" spans="1:7" ht="15" customHeight="1" x14ac:dyDescent="0.3">
      <c r="A442" s="345">
        <v>3</v>
      </c>
      <c r="B442" s="356" t="s">
        <v>178</v>
      </c>
      <c r="C442" s="574" t="s">
        <v>876</v>
      </c>
      <c r="D442" s="578">
        <f t="shared" si="13"/>
        <v>1</v>
      </c>
      <c r="E442" s="297"/>
      <c r="F442" s="347"/>
      <c r="G442" s="350"/>
    </row>
    <row r="443" spans="1:7" ht="15" customHeight="1" x14ac:dyDescent="0.3">
      <c r="A443" s="345">
        <v>4</v>
      </c>
      <c r="B443" s="356" t="s">
        <v>340</v>
      </c>
      <c r="C443" s="574" t="s">
        <v>876</v>
      </c>
      <c r="D443" s="578">
        <f t="shared" si="13"/>
        <v>1</v>
      </c>
      <c r="E443" s="297"/>
      <c r="F443" s="347"/>
      <c r="G443" s="350"/>
    </row>
    <row r="444" spans="1:7" ht="15" customHeight="1" x14ac:dyDescent="0.3">
      <c r="A444" s="345">
        <v>5</v>
      </c>
      <c r="B444" s="356" t="s">
        <v>341</v>
      </c>
      <c r="C444" s="574" t="s">
        <v>876</v>
      </c>
      <c r="D444" s="578">
        <f t="shared" si="13"/>
        <v>1</v>
      </c>
      <c r="E444" s="297"/>
      <c r="F444" s="347"/>
      <c r="G444" s="350"/>
    </row>
    <row r="445" spans="1:7" ht="20.149999999999999" customHeight="1" x14ac:dyDescent="0.3">
      <c r="A445" s="636" t="s">
        <v>34</v>
      </c>
      <c r="B445" s="637"/>
      <c r="C445" s="637"/>
      <c r="D445" s="637" t="str">
        <f t="shared" si="13"/>
        <v/>
      </c>
      <c r="E445" s="637"/>
      <c r="F445" s="637"/>
      <c r="G445" s="638"/>
    </row>
    <row r="446" spans="1:7" ht="15" customHeight="1" x14ac:dyDescent="0.3">
      <c r="A446" s="345">
        <v>1</v>
      </c>
      <c r="B446" s="356" t="s">
        <v>122</v>
      </c>
      <c r="C446" s="574" t="s">
        <v>876</v>
      </c>
      <c r="D446" s="578">
        <f t="shared" si="13"/>
        <v>1</v>
      </c>
      <c r="E446" s="297"/>
      <c r="F446" s="347"/>
      <c r="G446" s="350"/>
    </row>
    <row r="447" spans="1:7" ht="15" customHeight="1" x14ac:dyDescent="0.3">
      <c r="A447" s="345">
        <v>2</v>
      </c>
      <c r="B447" s="356" t="s">
        <v>124</v>
      </c>
      <c r="C447" s="574" t="s">
        <v>876</v>
      </c>
      <c r="D447" s="578">
        <f t="shared" si="13"/>
        <v>1</v>
      </c>
      <c r="E447" s="297"/>
      <c r="F447" s="347"/>
      <c r="G447" s="350"/>
    </row>
    <row r="448" spans="1:7" ht="15" customHeight="1" x14ac:dyDescent="0.3">
      <c r="A448" s="345">
        <v>3</v>
      </c>
      <c r="B448" s="356" t="s">
        <v>178</v>
      </c>
      <c r="C448" s="574" t="s">
        <v>876</v>
      </c>
      <c r="D448" s="578">
        <f t="shared" si="13"/>
        <v>1</v>
      </c>
      <c r="E448" s="297"/>
      <c r="F448" s="347"/>
      <c r="G448" s="350"/>
    </row>
    <row r="449" spans="1:7" ht="15" customHeight="1" x14ac:dyDescent="0.3">
      <c r="A449" s="345">
        <v>4</v>
      </c>
      <c r="B449" s="356" t="s">
        <v>340</v>
      </c>
      <c r="C449" s="574" t="s">
        <v>876</v>
      </c>
      <c r="D449" s="578">
        <f t="shared" si="13"/>
        <v>1</v>
      </c>
      <c r="E449" s="297"/>
      <c r="F449" s="347"/>
      <c r="G449" s="350"/>
    </row>
    <row r="450" spans="1:7" ht="20.149999999999999" customHeight="1" x14ac:dyDescent="0.3">
      <c r="A450" s="636" t="s">
        <v>35</v>
      </c>
      <c r="B450" s="637"/>
      <c r="C450" s="637"/>
      <c r="D450" s="637" t="str">
        <f t="shared" si="13"/>
        <v/>
      </c>
      <c r="E450" s="637"/>
      <c r="F450" s="637"/>
      <c r="G450" s="638"/>
    </row>
    <row r="451" spans="1:7" ht="15" customHeight="1" x14ac:dyDescent="0.3">
      <c r="A451" s="345">
        <v>1</v>
      </c>
      <c r="B451" s="356" t="s">
        <v>122</v>
      </c>
      <c r="C451" s="574" t="s">
        <v>876</v>
      </c>
      <c r="D451" s="578">
        <f t="shared" si="13"/>
        <v>1</v>
      </c>
      <c r="E451" s="297"/>
      <c r="F451" s="347"/>
      <c r="G451" s="350"/>
    </row>
    <row r="452" spans="1:7" ht="15" customHeight="1" x14ac:dyDescent="0.3">
      <c r="A452" s="345">
        <v>2</v>
      </c>
      <c r="B452" s="356" t="s">
        <v>124</v>
      </c>
      <c r="C452" s="574" t="s">
        <v>876</v>
      </c>
      <c r="D452" s="578">
        <f t="shared" si="13"/>
        <v>1</v>
      </c>
      <c r="E452" s="297"/>
      <c r="F452" s="347"/>
      <c r="G452" s="350"/>
    </row>
    <row r="453" spans="1:7" s="7" customFormat="1" ht="23" customHeight="1" x14ac:dyDescent="0.25">
      <c r="A453" s="644" t="s">
        <v>1090</v>
      </c>
      <c r="B453" s="645"/>
      <c r="C453" s="646"/>
      <c r="D453" s="523"/>
      <c r="E453" s="224" t="str">
        <f>IF(SUM(E$6:E452)=0,"",SUM(E393:E452))</f>
        <v/>
      </c>
      <c r="F453" s="224" t="str">
        <f>IF(SUM(F$6:F452)=0,"",SUM(F393:F452))</f>
        <v/>
      </c>
      <c r="G453" s="224" t="str">
        <f>IF(SUM(G$6:G452)=0,"",SUM(G393:G452))</f>
        <v/>
      </c>
    </row>
    <row r="454" spans="1:7" s="120" customFormat="1" x14ac:dyDescent="0.25">
      <c r="A454" s="351"/>
      <c r="B454" s="352"/>
      <c r="C454" s="582"/>
      <c r="D454" s="583"/>
      <c r="E454" s="354"/>
      <c r="F454" s="354"/>
      <c r="G454" s="355"/>
    </row>
    <row r="455" spans="1:7" ht="20.25" customHeight="1" x14ac:dyDescent="0.3">
      <c r="A455" s="644" t="s">
        <v>8</v>
      </c>
      <c r="B455" s="645"/>
      <c r="C455" s="646"/>
      <c r="D455" s="564"/>
      <c r="E455" s="289"/>
      <c r="F455" s="289"/>
      <c r="G455" s="290"/>
    </row>
    <row r="456" spans="1:7" x14ac:dyDescent="0.3">
      <c r="A456" s="443"/>
      <c r="F456" s="443"/>
      <c r="G456" s="444"/>
    </row>
    <row r="457" spans="1:7" ht="29.25" customHeight="1" x14ac:dyDescent="0.3">
      <c r="A457" s="197" t="s">
        <v>0</v>
      </c>
      <c r="B457" s="197" t="s">
        <v>1</v>
      </c>
      <c r="C457" s="566" t="s">
        <v>2</v>
      </c>
      <c r="D457" s="567" t="s">
        <v>3</v>
      </c>
      <c r="E457" s="291" t="s">
        <v>4</v>
      </c>
      <c r="F457" s="291" t="s">
        <v>4</v>
      </c>
      <c r="G457" s="197" t="s">
        <v>4</v>
      </c>
    </row>
    <row r="458" spans="1:7" s="148" customFormat="1" ht="37.25" customHeight="1" x14ac:dyDescent="0.3">
      <c r="A458" s="16"/>
      <c r="B458" s="17"/>
      <c r="C458" s="568"/>
      <c r="D458" s="569"/>
      <c r="E458" s="21" t="s">
        <v>1145</v>
      </c>
      <c r="F458" s="20" t="s">
        <v>1146</v>
      </c>
      <c r="G458" s="19" t="s">
        <v>1147</v>
      </c>
    </row>
    <row r="459" spans="1:7" s="148" customFormat="1" ht="15.9" customHeight="1" x14ac:dyDescent="0.25">
      <c r="A459" s="137"/>
      <c r="B459" s="138"/>
      <c r="C459" s="584"/>
      <c r="D459" s="525"/>
      <c r="E459" s="331"/>
      <c r="F459" s="331"/>
      <c r="G459" s="332"/>
    </row>
    <row r="460" spans="1:7" s="7" customFormat="1" ht="18" customHeight="1" x14ac:dyDescent="0.25">
      <c r="A460" s="644" t="s">
        <v>5</v>
      </c>
      <c r="B460" s="645"/>
      <c r="C460" s="646"/>
      <c r="D460" s="526"/>
      <c r="E460" s="221" t="str">
        <f>IF(E453=0,"",E453)</f>
        <v/>
      </c>
      <c r="F460" s="221" t="str">
        <f t="shared" ref="F460:G460" si="14">IF(F453=0,"",F453)</f>
        <v/>
      </c>
      <c r="G460" s="221" t="str">
        <f t="shared" si="14"/>
        <v/>
      </c>
    </row>
    <row r="461" spans="1:7" s="7" customFormat="1" x14ac:dyDescent="0.25">
      <c r="A461" s="378"/>
      <c r="B461" s="424"/>
      <c r="C461" s="527"/>
      <c r="D461" s="527" t="str">
        <f t="shared" ref="D461:D517" si="15">IF(C461="","",1)</f>
        <v/>
      </c>
      <c r="E461" s="335"/>
      <c r="F461" s="335"/>
      <c r="G461" s="335"/>
    </row>
    <row r="462" spans="1:7" ht="15" customHeight="1" x14ac:dyDescent="0.3">
      <c r="A462" s="345">
        <v>3</v>
      </c>
      <c r="B462" s="356" t="s">
        <v>178</v>
      </c>
      <c r="C462" s="574" t="s">
        <v>876</v>
      </c>
      <c r="D462" s="578">
        <f t="shared" si="15"/>
        <v>1</v>
      </c>
      <c r="E462" s="297"/>
      <c r="F462" s="347"/>
      <c r="G462" s="350"/>
    </row>
    <row r="463" spans="1:7" ht="15" customHeight="1" x14ac:dyDescent="0.3">
      <c r="A463" s="345">
        <v>4</v>
      </c>
      <c r="B463" s="356" t="s">
        <v>341</v>
      </c>
      <c r="C463" s="574" t="s">
        <v>876</v>
      </c>
      <c r="D463" s="578">
        <f t="shared" si="15"/>
        <v>1</v>
      </c>
      <c r="E463" s="297"/>
      <c r="F463" s="347"/>
      <c r="G463" s="350"/>
    </row>
    <row r="464" spans="1:7" ht="15" customHeight="1" x14ac:dyDescent="0.3">
      <c r="A464" s="345">
        <v>5</v>
      </c>
      <c r="B464" s="356" t="s">
        <v>262</v>
      </c>
      <c r="C464" s="574" t="s">
        <v>876</v>
      </c>
      <c r="D464" s="578">
        <f t="shared" si="15"/>
        <v>1</v>
      </c>
      <c r="E464" s="297"/>
      <c r="F464" s="347"/>
      <c r="G464" s="350"/>
    </row>
    <row r="465" spans="1:7" ht="15" customHeight="1" x14ac:dyDescent="0.3">
      <c r="A465" s="345">
        <v>6</v>
      </c>
      <c r="B465" s="356" t="s">
        <v>263</v>
      </c>
      <c r="C465" s="574" t="s">
        <v>876</v>
      </c>
      <c r="D465" s="578">
        <f t="shared" si="15"/>
        <v>1</v>
      </c>
      <c r="E465" s="297"/>
      <c r="F465" s="347"/>
      <c r="G465" s="350"/>
    </row>
    <row r="466" spans="1:7" ht="15" customHeight="1" x14ac:dyDescent="0.3">
      <c r="A466" s="345">
        <v>7</v>
      </c>
      <c r="B466" s="356" t="s">
        <v>342</v>
      </c>
      <c r="C466" s="574" t="s">
        <v>876</v>
      </c>
      <c r="D466" s="578">
        <f t="shared" si="15"/>
        <v>1</v>
      </c>
      <c r="E466" s="297"/>
      <c r="F466" s="347"/>
      <c r="G466" s="350"/>
    </row>
    <row r="467" spans="1:7" ht="20.149999999999999" customHeight="1" x14ac:dyDescent="0.3">
      <c r="A467" s="636" t="s">
        <v>36</v>
      </c>
      <c r="B467" s="637"/>
      <c r="C467" s="637"/>
      <c r="D467" s="637" t="str">
        <f t="shared" si="15"/>
        <v/>
      </c>
      <c r="E467" s="637"/>
      <c r="F467" s="637"/>
      <c r="G467" s="638"/>
    </row>
    <row r="468" spans="1:7" ht="15" customHeight="1" x14ac:dyDescent="0.3">
      <c r="A468" s="345">
        <v>1</v>
      </c>
      <c r="B468" s="356" t="s">
        <v>122</v>
      </c>
      <c r="C468" s="574" t="s">
        <v>876</v>
      </c>
      <c r="D468" s="578">
        <f t="shared" si="15"/>
        <v>1</v>
      </c>
      <c r="E468" s="297"/>
      <c r="F468" s="347"/>
      <c r="G468" s="350"/>
    </row>
    <row r="469" spans="1:7" ht="15" customHeight="1" x14ac:dyDescent="0.3">
      <c r="A469" s="345">
        <v>2</v>
      </c>
      <c r="B469" s="356" t="s">
        <v>343</v>
      </c>
      <c r="C469" s="574" t="s">
        <v>876</v>
      </c>
      <c r="D469" s="578">
        <f t="shared" si="15"/>
        <v>1</v>
      </c>
      <c r="E469" s="297"/>
      <c r="F469" s="347"/>
      <c r="G469" s="350"/>
    </row>
    <row r="470" spans="1:7" ht="15" customHeight="1" x14ac:dyDescent="0.3">
      <c r="A470" s="345">
        <v>3</v>
      </c>
      <c r="B470" s="356" t="s">
        <v>125</v>
      </c>
      <c r="C470" s="574" t="s">
        <v>876</v>
      </c>
      <c r="D470" s="578">
        <f t="shared" si="15"/>
        <v>1</v>
      </c>
      <c r="E470" s="297"/>
      <c r="F470" s="347"/>
      <c r="G470" s="350"/>
    </row>
    <row r="471" spans="1:7" ht="15" customHeight="1" x14ac:dyDescent="0.3">
      <c r="A471" s="345">
        <v>4</v>
      </c>
      <c r="B471" s="356" t="s">
        <v>126</v>
      </c>
      <c r="C471" s="574" t="s">
        <v>876</v>
      </c>
      <c r="D471" s="578">
        <f t="shared" si="15"/>
        <v>1</v>
      </c>
      <c r="E471" s="297"/>
      <c r="F471" s="347"/>
      <c r="G471" s="350"/>
    </row>
    <row r="472" spans="1:7" ht="15" customHeight="1" x14ac:dyDescent="0.3">
      <c r="A472" s="345">
        <v>5</v>
      </c>
      <c r="B472" s="356" t="s">
        <v>127</v>
      </c>
      <c r="C472" s="574" t="s">
        <v>876</v>
      </c>
      <c r="D472" s="578">
        <f t="shared" si="15"/>
        <v>1</v>
      </c>
      <c r="E472" s="297"/>
      <c r="F472" s="347"/>
      <c r="G472" s="350"/>
    </row>
    <row r="473" spans="1:7" ht="15" customHeight="1" x14ac:dyDescent="0.3">
      <c r="A473" s="345">
        <v>6</v>
      </c>
      <c r="B473" s="356" t="s">
        <v>262</v>
      </c>
      <c r="C473" s="574" t="s">
        <v>876</v>
      </c>
      <c r="D473" s="578">
        <f t="shared" si="15"/>
        <v>1</v>
      </c>
      <c r="E473" s="297"/>
      <c r="F473" s="347"/>
      <c r="G473" s="350"/>
    </row>
    <row r="474" spans="1:7" ht="15" customHeight="1" x14ac:dyDescent="0.3">
      <c r="A474" s="345">
        <v>7</v>
      </c>
      <c r="B474" s="356" t="s">
        <v>263</v>
      </c>
      <c r="C474" s="574" t="s">
        <v>876</v>
      </c>
      <c r="D474" s="578">
        <f t="shared" si="15"/>
        <v>1</v>
      </c>
      <c r="E474" s="297"/>
      <c r="F474" s="347"/>
      <c r="G474" s="350"/>
    </row>
    <row r="475" spans="1:7" ht="15" customHeight="1" x14ac:dyDescent="0.3">
      <c r="A475" s="345">
        <v>8</v>
      </c>
      <c r="B475" s="356" t="s">
        <v>342</v>
      </c>
      <c r="C475" s="574" t="s">
        <v>876</v>
      </c>
      <c r="D475" s="578">
        <f t="shared" si="15"/>
        <v>1</v>
      </c>
      <c r="E475" s="297"/>
      <c r="F475" s="347"/>
      <c r="G475" s="350"/>
    </row>
    <row r="476" spans="1:7" ht="20.149999999999999" customHeight="1" x14ac:dyDescent="0.3">
      <c r="A476" s="636" t="s">
        <v>37</v>
      </c>
      <c r="B476" s="637"/>
      <c r="C476" s="637"/>
      <c r="D476" s="637" t="str">
        <f t="shared" si="15"/>
        <v/>
      </c>
      <c r="E476" s="637"/>
      <c r="F476" s="637"/>
      <c r="G476" s="638"/>
    </row>
    <row r="477" spans="1:7" ht="15" customHeight="1" x14ac:dyDescent="0.3">
      <c r="A477" s="345">
        <v>1</v>
      </c>
      <c r="B477" s="356" t="s">
        <v>122</v>
      </c>
      <c r="C477" s="574" t="s">
        <v>876</v>
      </c>
      <c r="D477" s="578">
        <f t="shared" si="15"/>
        <v>1</v>
      </c>
      <c r="E477" s="297"/>
      <c r="F477" s="347"/>
      <c r="G477" s="350"/>
    </row>
    <row r="478" spans="1:7" ht="15" customHeight="1" x14ac:dyDescent="0.3">
      <c r="A478" s="345">
        <v>2</v>
      </c>
      <c r="B478" s="356" t="s">
        <v>343</v>
      </c>
      <c r="C478" s="574" t="s">
        <v>876</v>
      </c>
      <c r="D478" s="578">
        <f t="shared" si="15"/>
        <v>1</v>
      </c>
      <c r="E478" s="297"/>
      <c r="F478" s="347"/>
      <c r="G478" s="350"/>
    </row>
    <row r="479" spans="1:7" ht="15" customHeight="1" x14ac:dyDescent="0.3">
      <c r="A479" s="345">
        <v>3</v>
      </c>
      <c r="B479" s="356" t="s">
        <v>178</v>
      </c>
      <c r="C479" s="574" t="s">
        <v>876</v>
      </c>
      <c r="D479" s="578">
        <f t="shared" si="15"/>
        <v>1</v>
      </c>
      <c r="E479" s="297"/>
      <c r="F479" s="347"/>
      <c r="G479" s="350"/>
    </row>
    <row r="480" spans="1:7" ht="15" customHeight="1" x14ac:dyDescent="0.3">
      <c r="A480" s="345">
        <v>4</v>
      </c>
      <c r="B480" s="356" t="s">
        <v>341</v>
      </c>
      <c r="C480" s="574" t="s">
        <v>876</v>
      </c>
      <c r="D480" s="578">
        <f t="shared" si="15"/>
        <v>1</v>
      </c>
      <c r="E480" s="297"/>
      <c r="F480" s="347"/>
      <c r="G480" s="350"/>
    </row>
    <row r="481" spans="1:7" ht="15" customHeight="1" x14ac:dyDescent="0.3">
      <c r="A481" s="345">
        <v>5</v>
      </c>
      <c r="B481" s="356" t="s">
        <v>262</v>
      </c>
      <c r="C481" s="574" t="s">
        <v>876</v>
      </c>
      <c r="D481" s="578">
        <f t="shared" si="15"/>
        <v>1</v>
      </c>
      <c r="E481" s="297"/>
      <c r="F481" s="347"/>
      <c r="G481" s="350"/>
    </row>
    <row r="482" spans="1:7" ht="15" customHeight="1" x14ac:dyDescent="0.3">
      <c r="A482" s="345">
        <v>6</v>
      </c>
      <c r="B482" s="356" t="s">
        <v>263</v>
      </c>
      <c r="C482" s="574" t="s">
        <v>876</v>
      </c>
      <c r="D482" s="578">
        <f t="shared" si="15"/>
        <v>1</v>
      </c>
      <c r="E482" s="297"/>
      <c r="F482" s="347"/>
      <c r="G482" s="350"/>
    </row>
    <row r="483" spans="1:7" ht="15" customHeight="1" x14ac:dyDescent="0.3">
      <c r="A483" s="345">
        <v>7</v>
      </c>
      <c r="B483" s="356" t="s">
        <v>342</v>
      </c>
      <c r="C483" s="574" t="s">
        <v>876</v>
      </c>
      <c r="D483" s="578">
        <f t="shared" si="15"/>
        <v>1</v>
      </c>
      <c r="E483" s="297"/>
      <c r="F483" s="347"/>
      <c r="G483" s="350"/>
    </row>
    <row r="484" spans="1:7" ht="15" customHeight="1" x14ac:dyDescent="0.3">
      <c r="A484" s="308"/>
      <c r="B484" s="189"/>
      <c r="C484" s="586"/>
      <c r="D484" s="587" t="str">
        <f t="shared" si="15"/>
        <v/>
      </c>
      <c r="E484" s="309"/>
      <c r="F484" s="309"/>
      <c r="G484" s="310"/>
    </row>
    <row r="485" spans="1:7" ht="20.149999999999999" customHeight="1" x14ac:dyDescent="0.3">
      <c r="A485" s="636" t="s">
        <v>38</v>
      </c>
      <c r="B485" s="637"/>
      <c r="C485" s="637"/>
      <c r="D485" s="637" t="str">
        <f t="shared" si="15"/>
        <v/>
      </c>
      <c r="E485" s="637"/>
      <c r="F485" s="637"/>
      <c r="G485" s="638"/>
    </row>
    <row r="486" spans="1:7" ht="15" customHeight="1" x14ac:dyDescent="0.3">
      <c r="A486" s="345">
        <v>1</v>
      </c>
      <c r="B486" s="356" t="s">
        <v>344</v>
      </c>
      <c r="C486" s="574" t="s">
        <v>876</v>
      </c>
      <c r="D486" s="578">
        <f t="shared" si="15"/>
        <v>1</v>
      </c>
      <c r="E486" s="297"/>
      <c r="F486" s="347"/>
      <c r="G486" s="350"/>
    </row>
    <row r="487" spans="1:7" ht="15" customHeight="1" x14ac:dyDescent="0.3">
      <c r="A487" s="345">
        <v>2</v>
      </c>
      <c r="B487" s="356" t="s">
        <v>345</v>
      </c>
      <c r="C487" s="574" t="s">
        <v>876</v>
      </c>
      <c r="D487" s="578">
        <f t="shared" si="15"/>
        <v>1</v>
      </c>
      <c r="E487" s="297"/>
      <c r="F487" s="347"/>
      <c r="G487" s="350"/>
    </row>
    <row r="488" spans="1:7" ht="15" customHeight="1" x14ac:dyDescent="0.3">
      <c r="A488" s="345">
        <v>3</v>
      </c>
      <c r="B488" s="356" t="s">
        <v>346</v>
      </c>
      <c r="C488" s="574" t="s">
        <v>876</v>
      </c>
      <c r="D488" s="578">
        <f t="shared" si="15"/>
        <v>1</v>
      </c>
      <c r="E488" s="297"/>
      <c r="F488" s="347"/>
      <c r="G488" s="350"/>
    </row>
    <row r="489" spans="1:7" ht="15" customHeight="1" x14ac:dyDescent="0.3">
      <c r="A489" s="345">
        <v>4</v>
      </c>
      <c r="B489" s="356" t="s">
        <v>347</v>
      </c>
      <c r="C489" s="574" t="s">
        <v>876</v>
      </c>
      <c r="D489" s="578">
        <f t="shared" si="15"/>
        <v>1</v>
      </c>
      <c r="E489" s="297"/>
      <c r="F489" s="347"/>
      <c r="G489" s="350"/>
    </row>
    <row r="490" spans="1:7" ht="15" customHeight="1" x14ac:dyDescent="0.3">
      <c r="A490" s="345">
        <v>5</v>
      </c>
      <c r="B490" s="356" t="s">
        <v>348</v>
      </c>
      <c r="C490" s="574" t="s">
        <v>876</v>
      </c>
      <c r="D490" s="578">
        <f t="shared" si="15"/>
        <v>1</v>
      </c>
      <c r="E490" s="297"/>
      <c r="F490" s="347"/>
      <c r="G490" s="350"/>
    </row>
    <row r="491" spans="1:7" ht="15" customHeight="1" x14ac:dyDescent="0.3">
      <c r="A491" s="345">
        <v>6</v>
      </c>
      <c r="B491" s="356" t="s">
        <v>349</v>
      </c>
      <c r="C491" s="574" t="s">
        <v>876</v>
      </c>
      <c r="D491" s="578">
        <f t="shared" si="15"/>
        <v>1</v>
      </c>
      <c r="E491" s="297"/>
      <c r="F491" s="347"/>
      <c r="G491" s="350"/>
    </row>
    <row r="492" spans="1:7" ht="15" customHeight="1" x14ac:dyDescent="0.3">
      <c r="A492" s="345">
        <v>7</v>
      </c>
      <c r="B492" s="356" t="s">
        <v>350</v>
      </c>
      <c r="C492" s="574" t="s">
        <v>876</v>
      </c>
      <c r="D492" s="578">
        <f t="shared" si="15"/>
        <v>1</v>
      </c>
      <c r="E492" s="297"/>
      <c r="F492" s="347"/>
      <c r="G492" s="350"/>
    </row>
    <row r="493" spans="1:7" ht="20.149999999999999" customHeight="1" x14ac:dyDescent="0.3">
      <c r="A493" s="636" t="s">
        <v>39</v>
      </c>
      <c r="B493" s="637"/>
      <c r="C493" s="637"/>
      <c r="D493" s="637" t="str">
        <f t="shared" si="15"/>
        <v/>
      </c>
      <c r="E493" s="637"/>
      <c r="F493" s="637"/>
      <c r="G493" s="638"/>
    </row>
    <row r="494" spans="1:7" ht="15" customHeight="1" x14ac:dyDescent="0.3">
      <c r="A494" s="345">
        <v>1</v>
      </c>
      <c r="B494" s="356" t="s">
        <v>122</v>
      </c>
      <c r="C494" s="574" t="s">
        <v>876</v>
      </c>
      <c r="D494" s="578">
        <f t="shared" si="15"/>
        <v>1</v>
      </c>
      <c r="E494" s="297"/>
      <c r="F494" s="347"/>
      <c r="G494" s="350"/>
    </row>
    <row r="495" spans="1:7" ht="15" customHeight="1" x14ac:dyDescent="0.3">
      <c r="A495" s="345">
        <v>2</v>
      </c>
      <c r="B495" s="356" t="s">
        <v>124</v>
      </c>
      <c r="C495" s="574" t="s">
        <v>876</v>
      </c>
      <c r="D495" s="578">
        <f t="shared" si="15"/>
        <v>1</v>
      </c>
      <c r="E495" s="297"/>
      <c r="F495" s="347"/>
      <c r="G495" s="350"/>
    </row>
    <row r="496" spans="1:7" ht="15" customHeight="1" x14ac:dyDescent="0.3">
      <c r="A496" s="345">
        <v>3</v>
      </c>
      <c r="B496" s="356" t="s">
        <v>178</v>
      </c>
      <c r="C496" s="574" t="s">
        <v>876</v>
      </c>
      <c r="D496" s="578">
        <f t="shared" si="15"/>
        <v>1</v>
      </c>
      <c r="E496" s="297"/>
      <c r="F496" s="347"/>
      <c r="G496" s="350"/>
    </row>
    <row r="497" spans="1:7" ht="15" customHeight="1" x14ac:dyDescent="0.3">
      <c r="A497" s="345">
        <v>4</v>
      </c>
      <c r="B497" s="356" t="s">
        <v>340</v>
      </c>
      <c r="C497" s="574" t="s">
        <v>876</v>
      </c>
      <c r="D497" s="578">
        <f t="shared" si="15"/>
        <v>1</v>
      </c>
      <c r="E497" s="297"/>
      <c r="F497" s="347"/>
      <c r="G497" s="350"/>
    </row>
    <row r="498" spans="1:7" ht="15" customHeight="1" x14ac:dyDescent="0.3">
      <c r="A498" s="345">
        <v>5</v>
      </c>
      <c r="B498" s="356" t="s">
        <v>341</v>
      </c>
      <c r="C498" s="574" t="s">
        <v>876</v>
      </c>
      <c r="D498" s="578">
        <f t="shared" si="15"/>
        <v>1</v>
      </c>
      <c r="E498" s="297"/>
      <c r="F498" s="347"/>
      <c r="G498" s="350"/>
    </row>
    <row r="499" spans="1:7" ht="15" customHeight="1" x14ac:dyDescent="0.3">
      <c r="A499" s="345">
        <v>6</v>
      </c>
      <c r="B499" s="356" t="s">
        <v>262</v>
      </c>
      <c r="C499" s="574" t="s">
        <v>876</v>
      </c>
      <c r="D499" s="578">
        <f t="shared" si="15"/>
        <v>1</v>
      </c>
      <c r="E499" s="297"/>
      <c r="F499" s="347"/>
      <c r="G499" s="350"/>
    </row>
    <row r="500" spans="1:7" ht="15" customHeight="1" x14ac:dyDescent="0.3">
      <c r="A500" s="345">
        <v>7</v>
      </c>
      <c r="B500" s="356" t="s">
        <v>263</v>
      </c>
      <c r="C500" s="574" t="s">
        <v>876</v>
      </c>
      <c r="D500" s="578">
        <f t="shared" si="15"/>
        <v>1</v>
      </c>
      <c r="E500" s="297"/>
      <c r="F500" s="347"/>
      <c r="G500" s="350"/>
    </row>
    <row r="501" spans="1:7" ht="15" customHeight="1" x14ac:dyDescent="0.3">
      <c r="A501" s="345">
        <v>8</v>
      </c>
      <c r="B501" s="356" t="s">
        <v>342</v>
      </c>
      <c r="C501" s="574" t="s">
        <v>876</v>
      </c>
      <c r="D501" s="578">
        <f t="shared" si="15"/>
        <v>1</v>
      </c>
      <c r="E501" s="297"/>
      <c r="F501" s="347"/>
      <c r="G501" s="350"/>
    </row>
    <row r="502" spans="1:7" ht="20.149999999999999" customHeight="1" x14ac:dyDescent="0.3">
      <c r="A502" s="636" t="s">
        <v>40</v>
      </c>
      <c r="B502" s="637"/>
      <c r="C502" s="637"/>
      <c r="D502" s="637" t="str">
        <f t="shared" si="15"/>
        <v/>
      </c>
      <c r="E502" s="637"/>
      <c r="F502" s="637"/>
      <c r="G502" s="638"/>
    </row>
    <row r="503" spans="1:7" ht="15" customHeight="1" x14ac:dyDescent="0.3">
      <c r="A503" s="345">
        <v>1</v>
      </c>
      <c r="B503" s="356" t="s">
        <v>121</v>
      </c>
      <c r="C503" s="574" t="s">
        <v>876</v>
      </c>
      <c r="D503" s="578">
        <f t="shared" si="15"/>
        <v>1</v>
      </c>
      <c r="E503" s="297"/>
      <c r="F503" s="347"/>
      <c r="G503" s="350"/>
    </row>
    <row r="504" spans="1:7" ht="15" customHeight="1" x14ac:dyDescent="0.3">
      <c r="A504" s="345">
        <v>2</v>
      </c>
      <c r="B504" s="356" t="s">
        <v>122</v>
      </c>
      <c r="C504" s="574" t="s">
        <v>876</v>
      </c>
      <c r="D504" s="578">
        <f t="shared" si="15"/>
        <v>1</v>
      </c>
      <c r="E504" s="297"/>
      <c r="F504" s="347"/>
      <c r="G504" s="350"/>
    </row>
    <row r="505" spans="1:7" ht="15" customHeight="1" x14ac:dyDescent="0.3">
      <c r="A505" s="345">
        <v>3</v>
      </c>
      <c r="B505" s="356" t="s">
        <v>343</v>
      </c>
      <c r="C505" s="574" t="s">
        <v>876</v>
      </c>
      <c r="D505" s="578">
        <f t="shared" si="15"/>
        <v>1</v>
      </c>
      <c r="E505" s="297"/>
      <c r="F505" s="347"/>
      <c r="G505" s="350"/>
    </row>
    <row r="506" spans="1:7" ht="15" customHeight="1" x14ac:dyDescent="0.3">
      <c r="A506" s="345">
        <v>4</v>
      </c>
      <c r="B506" s="356" t="s">
        <v>178</v>
      </c>
      <c r="C506" s="574" t="s">
        <v>876</v>
      </c>
      <c r="D506" s="578">
        <f t="shared" si="15"/>
        <v>1</v>
      </c>
      <c r="E506" s="297"/>
      <c r="F506" s="347"/>
      <c r="G506" s="350"/>
    </row>
    <row r="507" spans="1:7" ht="15" customHeight="1" x14ac:dyDescent="0.3">
      <c r="A507" s="345">
        <v>5</v>
      </c>
      <c r="B507" s="356" t="s">
        <v>340</v>
      </c>
      <c r="C507" s="574" t="s">
        <v>876</v>
      </c>
      <c r="D507" s="578">
        <f t="shared" si="15"/>
        <v>1</v>
      </c>
      <c r="E507" s="297"/>
      <c r="F507" s="347"/>
      <c r="G507" s="350"/>
    </row>
    <row r="508" spans="1:7" ht="15" customHeight="1" x14ac:dyDescent="0.3">
      <c r="A508" s="345">
        <v>6</v>
      </c>
      <c r="B508" s="356" t="s">
        <v>341</v>
      </c>
      <c r="C508" s="574" t="s">
        <v>876</v>
      </c>
      <c r="D508" s="578">
        <f t="shared" si="15"/>
        <v>1</v>
      </c>
      <c r="E508" s="297"/>
      <c r="F508" s="347"/>
      <c r="G508" s="350"/>
    </row>
    <row r="509" spans="1:7" ht="15" customHeight="1" x14ac:dyDescent="0.3">
      <c r="A509" s="345">
        <v>7</v>
      </c>
      <c r="B509" s="356" t="s">
        <v>262</v>
      </c>
      <c r="C509" s="574" t="s">
        <v>876</v>
      </c>
      <c r="D509" s="578">
        <f t="shared" si="15"/>
        <v>1</v>
      </c>
      <c r="E509" s="297"/>
      <c r="F509" s="347"/>
      <c r="G509" s="350"/>
    </row>
    <row r="510" spans="1:7" ht="15" customHeight="1" x14ac:dyDescent="0.3">
      <c r="A510" s="345">
        <v>8</v>
      </c>
      <c r="B510" s="356" t="s">
        <v>263</v>
      </c>
      <c r="C510" s="574" t="s">
        <v>876</v>
      </c>
      <c r="D510" s="578">
        <f t="shared" si="15"/>
        <v>1</v>
      </c>
      <c r="E510" s="297"/>
      <c r="F510" s="347"/>
      <c r="G510" s="350"/>
    </row>
    <row r="511" spans="1:7" ht="15" customHeight="1" x14ac:dyDescent="0.3">
      <c r="A511" s="345">
        <v>9</v>
      </c>
      <c r="B511" s="356" t="s">
        <v>342</v>
      </c>
      <c r="C511" s="574" t="s">
        <v>876</v>
      </c>
      <c r="D511" s="578">
        <f t="shared" si="15"/>
        <v>1</v>
      </c>
      <c r="E511" s="297"/>
      <c r="F511" s="347"/>
      <c r="G511" s="350"/>
    </row>
    <row r="512" spans="1:7" ht="15" customHeight="1" x14ac:dyDescent="0.3">
      <c r="A512" s="345">
        <v>10</v>
      </c>
      <c r="B512" s="356" t="s">
        <v>351</v>
      </c>
      <c r="C512" s="574" t="s">
        <v>876</v>
      </c>
      <c r="D512" s="578">
        <f t="shared" si="15"/>
        <v>1</v>
      </c>
      <c r="E512" s="297"/>
      <c r="F512" s="347"/>
      <c r="G512" s="350"/>
    </row>
    <row r="513" spans="1:7" ht="15" customHeight="1" x14ac:dyDescent="0.3">
      <c r="A513" s="345">
        <v>11</v>
      </c>
      <c r="B513" s="356" t="s">
        <v>352</v>
      </c>
      <c r="C513" s="574" t="s">
        <v>876</v>
      </c>
      <c r="D513" s="578">
        <f t="shared" si="15"/>
        <v>1</v>
      </c>
      <c r="E513" s="297"/>
      <c r="F513" s="347"/>
      <c r="G513" s="350"/>
    </row>
    <row r="514" spans="1:7" ht="15" customHeight="1" x14ac:dyDescent="0.3">
      <c r="A514" s="345">
        <v>12</v>
      </c>
      <c r="B514" s="356" t="s">
        <v>353</v>
      </c>
      <c r="C514" s="574" t="s">
        <v>876</v>
      </c>
      <c r="D514" s="578">
        <f t="shared" si="15"/>
        <v>1</v>
      </c>
      <c r="E514" s="297"/>
      <c r="F514" s="347"/>
      <c r="G514" s="350"/>
    </row>
    <row r="515" spans="1:7" ht="15" customHeight="1" x14ac:dyDescent="0.3">
      <c r="A515" s="345"/>
      <c r="B515" s="186"/>
      <c r="C515" s="591"/>
      <c r="D515" s="581" t="str">
        <f t="shared" si="15"/>
        <v/>
      </c>
      <c r="E515" s="297"/>
      <c r="F515" s="297"/>
      <c r="G515" s="350"/>
    </row>
    <row r="516" spans="1:7" ht="20.149999999999999" customHeight="1" x14ac:dyDescent="0.3">
      <c r="A516" s="636" t="s">
        <v>41</v>
      </c>
      <c r="B516" s="637"/>
      <c r="C516" s="637"/>
      <c r="D516" s="637" t="str">
        <f t="shared" si="15"/>
        <v/>
      </c>
      <c r="E516" s="637"/>
      <c r="F516" s="637"/>
      <c r="G516" s="638"/>
    </row>
    <row r="517" spans="1:7" ht="15" customHeight="1" x14ac:dyDescent="0.3">
      <c r="A517" s="345">
        <v>1</v>
      </c>
      <c r="B517" s="356" t="s">
        <v>341</v>
      </c>
      <c r="C517" s="574" t="s">
        <v>876</v>
      </c>
      <c r="D517" s="578">
        <f t="shared" si="15"/>
        <v>1</v>
      </c>
      <c r="E517" s="297"/>
      <c r="F517" s="347"/>
      <c r="G517" s="350"/>
    </row>
    <row r="518" spans="1:7" s="7" customFormat="1" ht="23" customHeight="1" x14ac:dyDescent="0.25">
      <c r="A518" s="644" t="s">
        <v>1090</v>
      </c>
      <c r="B518" s="645"/>
      <c r="C518" s="646"/>
      <c r="D518" s="523"/>
      <c r="E518" s="224" t="str">
        <f>IF(SUM(E$6:E517)=0,"",SUM(E458:E517))</f>
        <v/>
      </c>
      <c r="F518" s="224" t="str">
        <f>IF(SUM(F$6:F517)=0,"",SUM(F458:F517))</f>
        <v/>
      </c>
      <c r="G518" s="224" t="str">
        <f>IF(SUM(G$6:G517)=0,"",SUM(G458:G517))</f>
        <v/>
      </c>
    </row>
    <row r="519" spans="1:7" s="120" customFormat="1" x14ac:dyDescent="0.25">
      <c r="A519" s="351"/>
      <c r="B519" s="352"/>
      <c r="C519" s="582"/>
      <c r="D519" s="583"/>
      <c r="E519" s="354"/>
      <c r="F519" s="354"/>
      <c r="G519" s="355"/>
    </row>
    <row r="520" spans="1:7" ht="20.25" customHeight="1" x14ac:dyDescent="0.3">
      <c r="A520" s="644" t="s">
        <v>8</v>
      </c>
      <c r="B520" s="645"/>
      <c r="C520" s="646"/>
      <c r="D520" s="564"/>
      <c r="E520" s="289"/>
      <c r="F520" s="289"/>
      <c r="G520" s="290"/>
    </row>
    <row r="521" spans="1:7" x14ac:dyDescent="0.3">
      <c r="A521" s="443"/>
      <c r="F521" s="443"/>
      <c r="G521" s="444"/>
    </row>
    <row r="522" spans="1:7" ht="29.25" customHeight="1" x14ac:dyDescent="0.3">
      <c r="A522" s="197" t="s">
        <v>0</v>
      </c>
      <c r="B522" s="197" t="s">
        <v>1</v>
      </c>
      <c r="C522" s="566" t="s">
        <v>2</v>
      </c>
      <c r="D522" s="567" t="s">
        <v>3</v>
      </c>
      <c r="E522" s="291" t="s">
        <v>4</v>
      </c>
      <c r="F522" s="291" t="s">
        <v>4</v>
      </c>
      <c r="G522" s="197" t="s">
        <v>4</v>
      </c>
    </row>
    <row r="523" spans="1:7" s="148" customFormat="1" ht="37.25" customHeight="1" x14ac:dyDescent="0.3">
      <c r="A523" s="16"/>
      <c r="B523" s="17"/>
      <c r="C523" s="568"/>
      <c r="D523" s="569"/>
      <c r="E523" s="21" t="s">
        <v>1145</v>
      </c>
      <c r="F523" s="20" t="s">
        <v>1146</v>
      </c>
      <c r="G523" s="19" t="s">
        <v>1147</v>
      </c>
    </row>
    <row r="524" spans="1:7" s="148" customFormat="1" ht="15.9" customHeight="1" x14ac:dyDescent="0.25">
      <c r="A524" s="137"/>
      <c r="B524" s="138"/>
      <c r="C524" s="584"/>
      <c r="D524" s="525"/>
      <c r="E524" s="331"/>
      <c r="F524" s="331"/>
      <c r="G524" s="332"/>
    </row>
    <row r="525" spans="1:7" s="7" customFormat="1" ht="18" customHeight="1" x14ac:dyDescent="0.25">
      <c r="A525" s="644" t="s">
        <v>5</v>
      </c>
      <c r="B525" s="645"/>
      <c r="C525" s="646"/>
      <c r="D525" s="526"/>
      <c r="E525" s="221" t="str">
        <f>IF(E518=0,"",E518)</f>
        <v/>
      </c>
      <c r="F525" s="221" t="str">
        <f t="shared" ref="F525:G525" si="16">IF(F518=0,"",F518)</f>
        <v/>
      </c>
      <c r="G525" s="221" t="str">
        <f t="shared" si="16"/>
        <v/>
      </c>
    </row>
    <row r="526" spans="1:7" s="7" customFormat="1" x14ac:dyDescent="0.25">
      <c r="A526" s="378"/>
      <c r="B526" s="424"/>
      <c r="C526" s="527"/>
      <c r="D526" s="527" t="str">
        <f t="shared" ref="D526:D581" si="17">IF(C526="","",1)</f>
        <v/>
      </c>
      <c r="E526" s="335"/>
      <c r="F526" s="335"/>
      <c r="G526" s="335"/>
    </row>
    <row r="527" spans="1:7" ht="15" customHeight="1" x14ac:dyDescent="0.3">
      <c r="A527" s="345">
        <v>2</v>
      </c>
      <c r="B527" s="356" t="s">
        <v>342</v>
      </c>
      <c r="C527" s="574" t="s">
        <v>876</v>
      </c>
      <c r="D527" s="578">
        <f t="shared" si="17"/>
        <v>1</v>
      </c>
      <c r="E527" s="297"/>
      <c r="F527" s="347"/>
      <c r="G527" s="350"/>
    </row>
    <row r="528" spans="1:7" ht="15" customHeight="1" x14ac:dyDescent="0.3">
      <c r="A528" s="345">
        <v>3</v>
      </c>
      <c r="B528" s="356" t="s">
        <v>354</v>
      </c>
      <c r="C528" s="574" t="s">
        <v>876</v>
      </c>
      <c r="D528" s="578">
        <f t="shared" si="17"/>
        <v>1</v>
      </c>
      <c r="E528" s="297"/>
      <c r="F528" s="347"/>
      <c r="G528" s="350"/>
    </row>
    <row r="529" spans="1:7" ht="20.149999999999999" customHeight="1" x14ac:dyDescent="0.3">
      <c r="A529" s="636" t="s">
        <v>42</v>
      </c>
      <c r="B529" s="637"/>
      <c r="C529" s="637"/>
      <c r="D529" s="637" t="str">
        <f t="shared" si="17"/>
        <v/>
      </c>
      <c r="E529" s="637"/>
      <c r="F529" s="637"/>
      <c r="G529" s="638"/>
    </row>
    <row r="530" spans="1:7" ht="15" customHeight="1" x14ac:dyDescent="0.3">
      <c r="A530" s="345">
        <v>1</v>
      </c>
      <c r="B530" s="356" t="s">
        <v>122</v>
      </c>
      <c r="C530" s="574" t="s">
        <v>876</v>
      </c>
      <c r="D530" s="578">
        <f t="shared" si="17"/>
        <v>1</v>
      </c>
      <c r="E530" s="297"/>
      <c r="F530" s="347"/>
      <c r="G530" s="350"/>
    </row>
    <row r="531" spans="1:7" ht="15" customHeight="1" x14ac:dyDescent="0.3">
      <c r="A531" s="345">
        <v>2</v>
      </c>
      <c r="B531" s="356" t="s">
        <v>123</v>
      </c>
      <c r="C531" s="574" t="s">
        <v>876</v>
      </c>
      <c r="D531" s="578">
        <f t="shared" si="17"/>
        <v>1</v>
      </c>
      <c r="E531" s="297"/>
      <c r="F531" s="347"/>
      <c r="G531" s="350"/>
    </row>
    <row r="532" spans="1:7" ht="15" customHeight="1" x14ac:dyDescent="0.3">
      <c r="A532" s="345">
        <v>3</v>
      </c>
      <c r="B532" s="356" t="s">
        <v>124</v>
      </c>
      <c r="C532" s="574" t="s">
        <v>876</v>
      </c>
      <c r="D532" s="578">
        <f t="shared" si="17"/>
        <v>1</v>
      </c>
      <c r="E532" s="297"/>
      <c r="F532" s="347"/>
      <c r="G532" s="350"/>
    </row>
    <row r="533" spans="1:7" ht="15" customHeight="1" x14ac:dyDescent="0.3">
      <c r="A533" s="345">
        <v>4</v>
      </c>
      <c r="B533" s="356" t="s">
        <v>125</v>
      </c>
      <c r="C533" s="574" t="s">
        <v>876</v>
      </c>
      <c r="D533" s="578">
        <f t="shared" si="17"/>
        <v>1</v>
      </c>
      <c r="E533" s="297"/>
      <c r="F533" s="347"/>
      <c r="G533" s="350"/>
    </row>
    <row r="534" spans="1:7" ht="15" customHeight="1" x14ac:dyDescent="0.3">
      <c r="A534" s="345">
        <v>5</v>
      </c>
      <c r="B534" s="356" t="s">
        <v>126</v>
      </c>
      <c r="C534" s="574" t="s">
        <v>876</v>
      </c>
      <c r="D534" s="578">
        <f t="shared" si="17"/>
        <v>1</v>
      </c>
      <c r="E534" s="297"/>
      <c r="F534" s="347"/>
      <c r="G534" s="350"/>
    </row>
    <row r="535" spans="1:7" ht="15" customHeight="1" x14ac:dyDescent="0.3">
      <c r="A535" s="345">
        <v>6</v>
      </c>
      <c r="B535" s="356" t="s">
        <v>340</v>
      </c>
      <c r="C535" s="574" t="s">
        <v>876</v>
      </c>
      <c r="D535" s="578">
        <f t="shared" si="17"/>
        <v>1</v>
      </c>
      <c r="E535" s="297"/>
      <c r="F535" s="347"/>
      <c r="G535" s="350"/>
    </row>
    <row r="536" spans="1:7" ht="15" customHeight="1" x14ac:dyDescent="0.3">
      <c r="A536" s="345">
        <v>7</v>
      </c>
      <c r="B536" s="356" t="s">
        <v>127</v>
      </c>
      <c r="C536" s="574" t="s">
        <v>876</v>
      </c>
      <c r="D536" s="578">
        <f t="shared" si="17"/>
        <v>1</v>
      </c>
      <c r="E536" s="297"/>
      <c r="F536" s="347"/>
      <c r="G536" s="350"/>
    </row>
    <row r="537" spans="1:7" ht="15" customHeight="1" x14ac:dyDescent="0.3">
      <c r="A537" s="345">
        <v>8</v>
      </c>
      <c r="B537" s="356" t="s">
        <v>262</v>
      </c>
      <c r="C537" s="574" t="s">
        <v>876</v>
      </c>
      <c r="D537" s="578">
        <f t="shared" si="17"/>
        <v>1</v>
      </c>
      <c r="E537" s="297"/>
      <c r="F537" s="347"/>
      <c r="G537" s="350"/>
    </row>
    <row r="538" spans="1:7" ht="15" customHeight="1" x14ac:dyDescent="0.3">
      <c r="A538" s="345">
        <v>9</v>
      </c>
      <c r="B538" s="356" t="s">
        <v>263</v>
      </c>
      <c r="C538" s="574" t="s">
        <v>876</v>
      </c>
      <c r="D538" s="578">
        <f t="shared" si="17"/>
        <v>1</v>
      </c>
      <c r="E538" s="297"/>
      <c r="F538" s="347"/>
      <c r="G538" s="350"/>
    </row>
    <row r="539" spans="1:7" ht="15" customHeight="1" x14ac:dyDescent="0.3">
      <c r="A539" s="345">
        <v>10</v>
      </c>
      <c r="B539" s="356" t="s">
        <v>355</v>
      </c>
      <c r="C539" s="574" t="s">
        <v>876</v>
      </c>
      <c r="D539" s="578">
        <f t="shared" si="17"/>
        <v>1</v>
      </c>
      <c r="E539" s="297"/>
      <c r="F539" s="347"/>
      <c r="G539" s="350"/>
    </row>
    <row r="540" spans="1:7" ht="15" customHeight="1" x14ac:dyDescent="0.3">
      <c r="A540" s="345">
        <v>11</v>
      </c>
      <c r="B540" s="356" t="s">
        <v>356</v>
      </c>
      <c r="C540" s="574" t="s">
        <v>876</v>
      </c>
      <c r="D540" s="578">
        <f t="shared" si="17"/>
        <v>1</v>
      </c>
      <c r="E540" s="297"/>
      <c r="F540" s="347"/>
      <c r="G540" s="350"/>
    </row>
    <row r="541" spans="1:7" ht="20.149999999999999" customHeight="1" x14ac:dyDescent="0.3">
      <c r="A541" s="636" t="s">
        <v>43</v>
      </c>
      <c r="B541" s="637"/>
      <c r="C541" s="637"/>
      <c r="D541" s="637" t="str">
        <f t="shared" si="17"/>
        <v/>
      </c>
      <c r="E541" s="637"/>
      <c r="F541" s="637"/>
      <c r="G541" s="638"/>
    </row>
    <row r="542" spans="1:7" ht="15" customHeight="1" x14ac:dyDescent="0.3">
      <c r="A542" s="345">
        <v>1</v>
      </c>
      <c r="B542" s="356" t="s">
        <v>122</v>
      </c>
      <c r="C542" s="574" t="s">
        <v>876</v>
      </c>
      <c r="D542" s="578">
        <f t="shared" si="17"/>
        <v>1</v>
      </c>
      <c r="E542" s="297"/>
      <c r="F542" s="347"/>
      <c r="G542" s="350"/>
    </row>
    <row r="543" spans="1:7" ht="15" customHeight="1" x14ac:dyDescent="0.3">
      <c r="A543" s="345">
        <v>2</v>
      </c>
      <c r="B543" s="356" t="s">
        <v>123</v>
      </c>
      <c r="C543" s="574" t="s">
        <v>876</v>
      </c>
      <c r="D543" s="578">
        <f t="shared" si="17"/>
        <v>1</v>
      </c>
      <c r="E543" s="297"/>
      <c r="F543" s="347"/>
      <c r="G543" s="350"/>
    </row>
    <row r="544" spans="1:7" ht="15" customHeight="1" x14ac:dyDescent="0.3">
      <c r="A544" s="345">
        <v>3</v>
      </c>
      <c r="B544" s="356" t="s">
        <v>124</v>
      </c>
      <c r="C544" s="574" t="s">
        <v>876</v>
      </c>
      <c r="D544" s="578">
        <f t="shared" si="17"/>
        <v>1</v>
      </c>
      <c r="E544" s="297"/>
      <c r="F544" s="347"/>
      <c r="G544" s="350"/>
    </row>
    <row r="545" spans="1:7" ht="15" customHeight="1" x14ac:dyDescent="0.3">
      <c r="A545" s="345">
        <v>4</v>
      </c>
      <c r="B545" s="356" t="s">
        <v>125</v>
      </c>
      <c r="C545" s="574" t="s">
        <v>876</v>
      </c>
      <c r="D545" s="578">
        <f t="shared" si="17"/>
        <v>1</v>
      </c>
      <c r="E545" s="297"/>
      <c r="F545" s="347"/>
      <c r="G545" s="350"/>
    </row>
    <row r="546" spans="1:7" ht="15" customHeight="1" x14ac:dyDescent="0.3">
      <c r="A546" s="345">
        <v>5</v>
      </c>
      <c r="B546" s="356" t="s">
        <v>126</v>
      </c>
      <c r="C546" s="574" t="s">
        <v>876</v>
      </c>
      <c r="D546" s="578">
        <f t="shared" si="17"/>
        <v>1</v>
      </c>
      <c r="E546" s="297"/>
      <c r="F546" s="347"/>
      <c r="G546" s="350"/>
    </row>
    <row r="547" spans="1:7" ht="15" customHeight="1" x14ac:dyDescent="0.3">
      <c r="A547" s="345">
        <v>6</v>
      </c>
      <c r="B547" s="356" t="s">
        <v>340</v>
      </c>
      <c r="C547" s="574" t="s">
        <v>876</v>
      </c>
      <c r="D547" s="578">
        <f t="shared" si="17"/>
        <v>1</v>
      </c>
      <c r="E547" s="297"/>
      <c r="F547" s="347"/>
      <c r="G547" s="350"/>
    </row>
    <row r="548" spans="1:7" ht="15" customHeight="1" x14ac:dyDescent="0.3">
      <c r="A548" s="345">
        <v>7</v>
      </c>
      <c r="B548" s="356" t="s">
        <v>127</v>
      </c>
      <c r="C548" s="574" t="s">
        <v>876</v>
      </c>
      <c r="D548" s="578">
        <f t="shared" si="17"/>
        <v>1</v>
      </c>
      <c r="E548" s="297"/>
      <c r="F548" s="347"/>
      <c r="G548" s="350"/>
    </row>
    <row r="549" spans="1:7" ht="15" customHeight="1" x14ac:dyDescent="0.3">
      <c r="A549" s="345">
        <v>8</v>
      </c>
      <c r="B549" s="356" t="s">
        <v>262</v>
      </c>
      <c r="C549" s="574" t="s">
        <v>876</v>
      </c>
      <c r="D549" s="578">
        <f t="shared" si="17"/>
        <v>1</v>
      </c>
      <c r="E549" s="297"/>
      <c r="F549" s="347"/>
      <c r="G549" s="350"/>
    </row>
    <row r="550" spans="1:7" ht="15" customHeight="1" x14ac:dyDescent="0.3">
      <c r="A550" s="345">
        <v>9</v>
      </c>
      <c r="B550" s="356" t="s">
        <v>263</v>
      </c>
      <c r="C550" s="574" t="s">
        <v>876</v>
      </c>
      <c r="D550" s="578">
        <f t="shared" si="17"/>
        <v>1</v>
      </c>
      <c r="E550" s="297"/>
      <c r="F550" s="347"/>
      <c r="G550" s="350"/>
    </row>
    <row r="551" spans="1:7" ht="15" customHeight="1" x14ac:dyDescent="0.3">
      <c r="A551" s="345">
        <v>10</v>
      </c>
      <c r="B551" s="356" t="s">
        <v>355</v>
      </c>
      <c r="C551" s="574" t="s">
        <v>876</v>
      </c>
      <c r="D551" s="578">
        <f t="shared" si="17"/>
        <v>1</v>
      </c>
      <c r="E551" s="297"/>
      <c r="F551" s="347"/>
      <c r="G551" s="350"/>
    </row>
    <row r="552" spans="1:7" ht="15" customHeight="1" x14ac:dyDescent="0.3">
      <c r="A552" s="345">
        <v>11</v>
      </c>
      <c r="B552" s="356" t="s">
        <v>356</v>
      </c>
      <c r="C552" s="574" t="s">
        <v>876</v>
      </c>
      <c r="D552" s="578">
        <f t="shared" si="17"/>
        <v>1</v>
      </c>
      <c r="E552" s="297"/>
      <c r="F552" s="347"/>
      <c r="G552" s="350"/>
    </row>
    <row r="553" spans="1:7" ht="20.149999999999999" customHeight="1" x14ac:dyDescent="0.3">
      <c r="A553" s="636" t="s">
        <v>44</v>
      </c>
      <c r="B553" s="637"/>
      <c r="C553" s="637"/>
      <c r="D553" s="637" t="str">
        <f t="shared" si="17"/>
        <v/>
      </c>
      <c r="E553" s="637"/>
      <c r="F553" s="637"/>
      <c r="G553" s="638"/>
    </row>
    <row r="554" spans="1:7" ht="15" customHeight="1" x14ac:dyDescent="0.3">
      <c r="A554" s="345">
        <v>1</v>
      </c>
      <c r="B554" s="356" t="s">
        <v>122</v>
      </c>
      <c r="C554" s="574" t="s">
        <v>876</v>
      </c>
      <c r="D554" s="578">
        <f t="shared" si="17"/>
        <v>1</v>
      </c>
      <c r="E554" s="297"/>
      <c r="F554" s="347"/>
      <c r="G554" s="350"/>
    </row>
    <row r="555" spans="1:7" ht="15" customHeight="1" x14ac:dyDescent="0.3">
      <c r="A555" s="345">
        <v>2</v>
      </c>
      <c r="B555" s="356" t="s">
        <v>123</v>
      </c>
      <c r="C555" s="574" t="s">
        <v>876</v>
      </c>
      <c r="D555" s="578">
        <f t="shared" si="17"/>
        <v>1</v>
      </c>
      <c r="E555" s="297"/>
      <c r="F555" s="347"/>
      <c r="G555" s="350"/>
    </row>
    <row r="556" spans="1:7" ht="15" customHeight="1" x14ac:dyDescent="0.3">
      <c r="A556" s="345">
        <v>3</v>
      </c>
      <c r="B556" s="356" t="s">
        <v>124</v>
      </c>
      <c r="C556" s="574" t="s">
        <v>876</v>
      </c>
      <c r="D556" s="578">
        <f t="shared" si="17"/>
        <v>1</v>
      </c>
      <c r="E556" s="297"/>
      <c r="F556" s="347"/>
      <c r="G556" s="350"/>
    </row>
    <row r="557" spans="1:7" ht="15" customHeight="1" x14ac:dyDescent="0.3">
      <c r="A557" s="345">
        <v>4</v>
      </c>
      <c r="B557" s="356" t="s">
        <v>125</v>
      </c>
      <c r="C557" s="574" t="s">
        <v>876</v>
      </c>
      <c r="D557" s="578">
        <f t="shared" si="17"/>
        <v>1</v>
      </c>
      <c r="E557" s="297"/>
      <c r="F557" s="347"/>
      <c r="G557" s="350"/>
    </row>
    <row r="558" spans="1:7" ht="15" customHeight="1" x14ac:dyDescent="0.3">
      <c r="A558" s="345">
        <v>5</v>
      </c>
      <c r="B558" s="356" t="s">
        <v>126</v>
      </c>
      <c r="C558" s="574" t="s">
        <v>876</v>
      </c>
      <c r="D558" s="578">
        <f t="shared" si="17"/>
        <v>1</v>
      </c>
      <c r="E558" s="297"/>
      <c r="F558" s="347"/>
      <c r="G558" s="350"/>
    </row>
    <row r="559" spans="1:7" ht="15" customHeight="1" x14ac:dyDescent="0.3">
      <c r="A559" s="345">
        <v>6</v>
      </c>
      <c r="B559" s="356" t="s">
        <v>127</v>
      </c>
      <c r="C559" s="574" t="s">
        <v>876</v>
      </c>
      <c r="D559" s="578">
        <f t="shared" si="17"/>
        <v>1</v>
      </c>
      <c r="E559" s="297"/>
      <c r="F559" s="347"/>
      <c r="G559" s="350"/>
    </row>
    <row r="560" spans="1:7" ht="15" customHeight="1" x14ac:dyDescent="0.3">
      <c r="A560" s="345">
        <v>7</v>
      </c>
      <c r="B560" s="356" t="s">
        <v>262</v>
      </c>
      <c r="C560" s="574" t="s">
        <v>876</v>
      </c>
      <c r="D560" s="578">
        <f t="shared" si="17"/>
        <v>1</v>
      </c>
      <c r="E560" s="297"/>
      <c r="F560" s="347"/>
      <c r="G560" s="350"/>
    </row>
    <row r="561" spans="1:7" ht="15" customHeight="1" x14ac:dyDescent="0.3">
      <c r="A561" s="345">
        <v>8</v>
      </c>
      <c r="B561" s="356" t="s">
        <v>263</v>
      </c>
      <c r="C561" s="574" t="s">
        <v>876</v>
      </c>
      <c r="D561" s="578">
        <f t="shared" si="17"/>
        <v>1</v>
      </c>
      <c r="E561" s="297"/>
      <c r="F561" s="347"/>
      <c r="G561" s="350"/>
    </row>
    <row r="562" spans="1:7" ht="15" customHeight="1" x14ac:dyDescent="0.3">
      <c r="A562" s="345">
        <v>9</v>
      </c>
      <c r="B562" s="356" t="s">
        <v>355</v>
      </c>
      <c r="C562" s="574" t="s">
        <v>876</v>
      </c>
      <c r="D562" s="578">
        <f t="shared" si="17"/>
        <v>1</v>
      </c>
      <c r="E562" s="297"/>
      <c r="F562" s="347"/>
      <c r="G562" s="350"/>
    </row>
    <row r="563" spans="1:7" ht="15" customHeight="1" x14ac:dyDescent="0.3">
      <c r="A563" s="345">
        <v>10</v>
      </c>
      <c r="B563" s="356" t="s">
        <v>356</v>
      </c>
      <c r="C563" s="574" t="s">
        <v>876</v>
      </c>
      <c r="D563" s="578">
        <f t="shared" si="17"/>
        <v>1</v>
      </c>
      <c r="E563" s="297"/>
      <c r="F563" s="347"/>
      <c r="G563" s="350"/>
    </row>
    <row r="564" spans="1:7" ht="15" customHeight="1" x14ac:dyDescent="0.3">
      <c r="A564" s="345"/>
      <c r="B564" s="356"/>
      <c r="C564" s="574"/>
      <c r="D564" s="578" t="str">
        <f t="shared" si="17"/>
        <v/>
      </c>
      <c r="E564" s="297"/>
      <c r="F564" s="347"/>
      <c r="G564" s="350"/>
    </row>
    <row r="565" spans="1:7" ht="20.149999999999999" customHeight="1" x14ac:dyDescent="0.3">
      <c r="A565" s="636" t="s">
        <v>45</v>
      </c>
      <c r="B565" s="637"/>
      <c r="C565" s="637"/>
      <c r="D565" s="637" t="str">
        <f t="shared" si="17"/>
        <v/>
      </c>
      <c r="E565" s="637"/>
      <c r="F565" s="637"/>
      <c r="G565" s="638"/>
    </row>
    <row r="566" spans="1:7" ht="15" customHeight="1" x14ac:dyDescent="0.3">
      <c r="A566" s="345">
        <v>1</v>
      </c>
      <c r="B566" s="356" t="s">
        <v>357</v>
      </c>
      <c r="C566" s="574" t="s">
        <v>876</v>
      </c>
      <c r="D566" s="578">
        <f t="shared" si="17"/>
        <v>1</v>
      </c>
      <c r="E566" s="297"/>
      <c r="F566" s="347"/>
      <c r="G566" s="350"/>
    </row>
    <row r="567" spans="1:7" ht="15" customHeight="1" x14ac:dyDescent="0.3">
      <c r="A567" s="345">
        <v>2</v>
      </c>
      <c r="B567" s="356" t="s">
        <v>358</v>
      </c>
      <c r="C567" s="574" t="s">
        <v>876</v>
      </c>
      <c r="D567" s="578">
        <f t="shared" si="17"/>
        <v>1</v>
      </c>
      <c r="E567" s="297"/>
      <c r="F567" s="347"/>
      <c r="G567" s="350"/>
    </row>
    <row r="568" spans="1:7" ht="15" customHeight="1" x14ac:dyDescent="0.3">
      <c r="A568" s="345">
        <v>3</v>
      </c>
      <c r="B568" s="356" t="s">
        <v>359</v>
      </c>
      <c r="C568" s="574" t="s">
        <v>876</v>
      </c>
      <c r="D568" s="578">
        <f t="shared" si="17"/>
        <v>1</v>
      </c>
      <c r="E568" s="297"/>
      <c r="F568" s="347"/>
      <c r="G568" s="350"/>
    </row>
    <row r="569" spans="1:7" ht="15" customHeight="1" x14ac:dyDescent="0.3">
      <c r="A569" s="345">
        <v>4</v>
      </c>
      <c r="B569" s="356" t="s">
        <v>360</v>
      </c>
      <c r="C569" s="574" t="s">
        <v>876</v>
      </c>
      <c r="D569" s="578">
        <f t="shared" si="17"/>
        <v>1</v>
      </c>
      <c r="E569" s="297"/>
      <c r="F569" s="347"/>
      <c r="G569" s="350"/>
    </row>
    <row r="570" spans="1:7" ht="15" customHeight="1" x14ac:dyDescent="0.3">
      <c r="A570" s="345">
        <v>5</v>
      </c>
      <c r="B570" s="356" t="s">
        <v>361</v>
      </c>
      <c r="C570" s="574" t="s">
        <v>876</v>
      </c>
      <c r="D570" s="578">
        <f t="shared" si="17"/>
        <v>1</v>
      </c>
      <c r="E570" s="297"/>
      <c r="F570" s="347"/>
      <c r="G570" s="350"/>
    </row>
    <row r="571" spans="1:7" ht="15" customHeight="1" x14ac:dyDescent="0.3">
      <c r="A571" s="345">
        <v>6</v>
      </c>
      <c r="B571" s="356" t="s">
        <v>362</v>
      </c>
      <c r="C571" s="574" t="s">
        <v>876</v>
      </c>
      <c r="D571" s="578">
        <f t="shared" si="17"/>
        <v>1</v>
      </c>
      <c r="E571" s="297"/>
      <c r="F571" s="347"/>
      <c r="G571" s="350"/>
    </row>
    <row r="572" spans="1:7" ht="15" customHeight="1" x14ac:dyDescent="0.3">
      <c r="A572" s="345">
        <v>7</v>
      </c>
      <c r="B572" s="356" t="s">
        <v>363</v>
      </c>
      <c r="C572" s="574" t="s">
        <v>876</v>
      </c>
      <c r="D572" s="578">
        <f t="shared" si="17"/>
        <v>1</v>
      </c>
      <c r="E572" s="297"/>
      <c r="F572" s="347"/>
      <c r="G572" s="350"/>
    </row>
    <row r="573" spans="1:7" ht="15" customHeight="1" x14ac:dyDescent="0.3">
      <c r="A573" s="345">
        <v>8</v>
      </c>
      <c r="B573" s="356" t="s">
        <v>364</v>
      </c>
      <c r="C573" s="574" t="s">
        <v>876</v>
      </c>
      <c r="D573" s="578">
        <f t="shared" si="17"/>
        <v>1</v>
      </c>
      <c r="E573" s="297"/>
      <c r="F573" s="347"/>
      <c r="G573" s="350"/>
    </row>
    <row r="574" spans="1:7" ht="15" customHeight="1" x14ac:dyDescent="0.3">
      <c r="A574" s="345">
        <v>9</v>
      </c>
      <c r="B574" s="356" t="s">
        <v>365</v>
      </c>
      <c r="C574" s="574" t="s">
        <v>876</v>
      </c>
      <c r="D574" s="578">
        <f t="shared" si="17"/>
        <v>1</v>
      </c>
      <c r="E574" s="297"/>
      <c r="F574" s="347"/>
      <c r="G574" s="350"/>
    </row>
    <row r="575" spans="1:7" ht="15" customHeight="1" x14ac:dyDescent="0.3">
      <c r="A575" s="345">
        <v>10</v>
      </c>
      <c r="B575" s="356" t="s">
        <v>366</v>
      </c>
      <c r="C575" s="574" t="s">
        <v>876</v>
      </c>
      <c r="D575" s="578">
        <f t="shared" si="17"/>
        <v>1</v>
      </c>
      <c r="E575" s="297"/>
      <c r="F575" s="347"/>
      <c r="G575" s="350"/>
    </row>
    <row r="576" spans="1:7" ht="15" customHeight="1" x14ac:dyDescent="0.3">
      <c r="A576" s="345">
        <v>11</v>
      </c>
      <c r="B576" s="356" t="s">
        <v>367</v>
      </c>
      <c r="C576" s="574" t="s">
        <v>876</v>
      </c>
      <c r="D576" s="578">
        <f t="shared" si="17"/>
        <v>1</v>
      </c>
      <c r="E576" s="297"/>
      <c r="F576" s="347"/>
      <c r="G576" s="350"/>
    </row>
    <row r="577" spans="1:7" ht="15" customHeight="1" x14ac:dyDescent="0.3">
      <c r="A577" s="345">
        <v>12</v>
      </c>
      <c r="B577" s="356" t="s">
        <v>368</v>
      </c>
      <c r="C577" s="574" t="s">
        <v>876</v>
      </c>
      <c r="D577" s="578">
        <f t="shared" si="17"/>
        <v>1</v>
      </c>
      <c r="E577" s="297"/>
      <c r="F577" s="347"/>
      <c r="G577" s="350"/>
    </row>
    <row r="578" spans="1:7" ht="15" customHeight="1" x14ac:dyDescent="0.3">
      <c r="A578" s="345">
        <v>13</v>
      </c>
      <c r="B578" s="356" t="s">
        <v>369</v>
      </c>
      <c r="C578" s="574" t="s">
        <v>876</v>
      </c>
      <c r="D578" s="578">
        <f t="shared" si="17"/>
        <v>1</v>
      </c>
      <c r="E578" s="297"/>
      <c r="F578" s="347"/>
      <c r="G578" s="350"/>
    </row>
    <row r="579" spans="1:7" ht="15" customHeight="1" x14ac:dyDescent="0.3">
      <c r="A579" s="345">
        <v>14</v>
      </c>
      <c r="B579" s="356" t="s">
        <v>370</v>
      </c>
      <c r="C579" s="574" t="s">
        <v>876</v>
      </c>
      <c r="D579" s="578">
        <f t="shared" si="17"/>
        <v>1</v>
      </c>
      <c r="E579" s="297"/>
      <c r="F579" s="347"/>
      <c r="G579" s="350"/>
    </row>
    <row r="580" spans="1:7" ht="15" customHeight="1" x14ac:dyDescent="0.3">
      <c r="A580" s="345">
        <v>15</v>
      </c>
      <c r="B580" s="356" t="s">
        <v>371</v>
      </c>
      <c r="C580" s="574" t="s">
        <v>876</v>
      </c>
      <c r="D580" s="578">
        <f t="shared" si="17"/>
        <v>1</v>
      </c>
      <c r="E580" s="297"/>
      <c r="F580" s="347"/>
      <c r="G580" s="350"/>
    </row>
    <row r="581" spans="1:7" ht="15" customHeight="1" x14ac:dyDescent="0.3">
      <c r="A581" s="345">
        <v>16</v>
      </c>
      <c r="B581" s="356" t="s">
        <v>372</v>
      </c>
      <c r="C581" s="574" t="s">
        <v>876</v>
      </c>
      <c r="D581" s="578">
        <f t="shared" si="17"/>
        <v>1</v>
      </c>
      <c r="E581" s="297"/>
      <c r="F581" s="347"/>
      <c r="G581" s="350"/>
    </row>
    <row r="582" spans="1:7" s="7" customFormat="1" ht="23" customHeight="1" x14ac:dyDescent="0.25">
      <c r="A582" s="644" t="s">
        <v>1090</v>
      </c>
      <c r="B582" s="645"/>
      <c r="C582" s="646"/>
      <c r="D582" s="523"/>
      <c r="E582" s="224" t="str">
        <f>IF(SUM(E$6:E581)=0,"",SUM(E522:E581))</f>
        <v/>
      </c>
      <c r="F582" s="224" t="str">
        <f>IF(SUM(F$6:F581)=0,"",SUM(F522:F581))</f>
        <v/>
      </c>
      <c r="G582" s="224" t="str">
        <f>IF(SUM(G$6:G581)=0,"",SUM(G522:G581))</f>
        <v/>
      </c>
    </row>
    <row r="583" spans="1:7" s="120" customFormat="1" x14ac:dyDescent="0.25">
      <c r="A583" s="351"/>
      <c r="B583" s="352"/>
      <c r="C583" s="582"/>
      <c r="D583" s="583"/>
      <c r="E583" s="354"/>
      <c r="F583" s="354"/>
      <c r="G583" s="355"/>
    </row>
    <row r="584" spans="1:7" ht="20.25" customHeight="1" x14ac:dyDescent="0.3">
      <c r="A584" s="644" t="s">
        <v>8</v>
      </c>
      <c r="B584" s="645"/>
      <c r="C584" s="646"/>
      <c r="D584" s="564"/>
      <c r="E584" s="289"/>
      <c r="F584" s="289"/>
      <c r="G584" s="290"/>
    </row>
    <row r="585" spans="1:7" x14ac:dyDescent="0.3">
      <c r="A585" s="443"/>
      <c r="F585" s="443"/>
      <c r="G585" s="444"/>
    </row>
    <row r="586" spans="1:7" ht="29.25" customHeight="1" x14ac:dyDescent="0.3">
      <c r="A586" s="197" t="s">
        <v>0</v>
      </c>
      <c r="B586" s="197" t="s">
        <v>1</v>
      </c>
      <c r="C586" s="566" t="s">
        <v>2</v>
      </c>
      <c r="D586" s="567" t="s">
        <v>3</v>
      </c>
      <c r="E586" s="291" t="s">
        <v>4</v>
      </c>
      <c r="F586" s="291" t="s">
        <v>4</v>
      </c>
      <c r="G586" s="197" t="s">
        <v>4</v>
      </c>
    </row>
    <row r="587" spans="1:7" s="148" customFormat="1" ht="37.25" customHeight="1" x14ac:dyDescent="0.3">
      <c r="A587" s="16"/>
      <c r="B587" s="17"/>
      <c r="C587" s="568"/>
      <c r="D587" s="569"/>
      <c r="E587" s="21" t="s">
        <v>1145</v>
      </c>
      <c r="F587" s="20" t="s">
        <v>1146</v>
      </c>
      <c r="G587" s="19" t="s">
        <v>1147</v>
      </c>
    </row>
    <row r="588" spans="1:7" s="148" customFormat="1" ht="15.9" customHeight="1" x14ac:dyDescent="0.25">
      <c r="A588" s="137"/>
      <c r="B588" s="138"/>
      <c r="C588" s="584"/>
      <c r="D588" s="525"/>
      <c r="E588" s="331"/>
      <c r="F588" s="331"/>
      <c r="G588" s="332"/>
    </row>
    <row r="589" spans="1:7" s="7" customFormat="1" ht="18" customHeight="1" x14ac:dyDescent="0.25">
      <c r="A589" s="644" t="s">
        <v>5</v>
      </c>
      <c r="B589" s="645"/>
      <c r="C589" s="646"/>
      <c r="D589" s="526"/>
      <c r="E589" s="221" t="str">
        <f>IF(E582=0,"",E582)</f>
        <v/>
      </c>
      <c r="F589" s="221" t="str">
        <f t="shared" ref="F589:G589" si="18">IF(F582=0,"",F582)</f>
        <v/>
      </c>
      <c r="G589" s="221" t="str">
        <f t="shared" si="18"/>
        <v/>
      </c>
    </row>
    <row r="590" spans="1:7" s="7" customFormat="1" x14ac:dyDescent="0.25">
      <c r="A590" s="378"/>
      <c r="B590" s="424"/>
      <c r="C590" s="527"/>
      <c r="D590" s="527"/>
      <c r="E590" s="335"/>
      <c r="F590" s="335"/>
      <c r="G590" s="335"/>
    </row>
    <row r="591" spans="1:7" ht="20.149999999999999" customHeight="1" x14ac:dyDescent="0.3">
      <c r="A591" s="636" t="s">
        <v>46</v>
      </c>
      <c r="B591" s="637"/>
      <c r="C591" s="637"/>
      <c r="D591" s="637"/>
      <c r="E591" s="637"/>
      <c r="F591" s="637"/>
      <c r="G591" s="638"/>
    </row>
    <row r="592" spans="1:7" ht="15" customHeight="1" x14ac:dyDescent="0.3">
      <c r="A592" s="345">
        <v>1</v>
      </c>
      <c r="B592" s="356" t="s">
        <v>373</v>
      </c>
      <c r="C592" s="574" t="s">
        <v>876</v>
      </c>
      <c r="D592" s="578">
        <f t="shared" ref="D592:D638" si="19">IF(C592="","",1)</f>
        <v>1</v>
      </c>
      <c r="E592" s="297"/>
      <c r="F592" s="347"/>
      <c r="G592" s="350"/>
    </row>
    <row r="593" spans="1:7" ht="15" customHeight="1" x14ac:dyDescent="0.3">
      <c r="A593" s="345">
        <v>2</v>
      </c>
      <c r="B593" s="356" t="s">
        <v>357</v>
      </c>
      <c r="C593" s="574" t="s">
        <v>876</v>
      </c>
      <c r="D593" s="578">
        <f t="shared" si="19"/>
        <v>1</v>
      </c>
      <c r="E593" s="297"/>
      <c r="F593" s="347"/>
      <c r="G593" s="350"/>
    </row>
    <row r="594" spans="1:7" ht="15" customHeight="1" x14ac:dyDescent="0.3">
      <c r="A594" s="345">
        <v>3</v>
      </c>
      <c r="B594" s="356" t="s">
        <v>358</v>
      </c>
      <c r="C594" s="574" t="s">
        <v>876</v>
      </c>
      <c r="D594" s="578">
        <f t="shared" si="19"/>
        <v>1</v>
      </c>
      <c r="E594" s="297"/>
      <c r="F594" s="347"/>
      <c r="G594" s="350"/>
    </row>
    <row r="595" spans="1:7" ht="15" customHeight="1" x14ac:dyDescent="0.3">
      <c r="A595" s="345">
        <v>4</v>
      </c>
      <c r="B595" s="356" t="s">
        <v>360</v>
      </c>
      <c r="C595" s="574" t="s">
        <v>876</v>
      </c>
      <c r="D595" s="578">
        <f t="shared" si="19"/>
        <v>1</v>
      </c>
      <c r="E595" s="297"/>
      <c r="F595" s="347"/>
      <c r="G595" s="350"/>
    </row>
    <row r="596" spans="1:7" ht="15" customHeight="1" x14ac:dyDescent="0.3">
      <c r="A596" s="345">
        <v>5</v>
      </c>
      <c r="B596" s="356" t="s">
        <v>374</v>
      </c>
      <c r="C596" s="574" t="s">
        <v>876</v>
      </c>
      <c r="D596" s="578">
        <f t="shared" si="19"/>
        <v>1</v>
      </c>
      <c r="E596" s="297"/>
      <c r="F596" s="347"/>
      <c r="G596" s="350"/>
    </row>
    <row r="597" spans="1:7" ht="15" customHeight="1" x14ac:dyDescent="0.3">
      <c r="A597" s="345">
        <v>6</v>
      </c>
      <c r="B597" s="356" t="s">
        <v>375</v>
      </c>
      <c r="C597" s="574" t="s">
        <v>876</v>
      </c>
      <c r="D597" s="578">
        <f t="shared" si="19"/>
        <v>1</v>
      </c>
      <c r="E597" s="297"/>
      <c r="F597" s="347"/>
      <c r="G597" s="350"/>
    </row>
    <row r="598" spans="1:7" ht="15" customHeight="1" x14ac:dyDescent="0.3">
      <c r="A598" s="345">
        <v>7</v>
      </c>
      <c r="B598" s="356" t="s">
        <v>376</v>
      </c>
      <c r="C598" s="574" t="s">
        <v>876</v>
      </c>
      <c r="D598" s="578">
        <f t="shared" si="19"/>
        <v>1</v>
      </c>
      <c r="E598" s="297"/>
      <c r="F598" s="347"/>
      <c r="G598" s="350"/>
    </row>
    <row r="599" spans="1:7" ht="15" customHeight="1" x14ac:dyDescent="0.3">
      <c r="A599" s="345">
        <v>8</v>
      </c>
      <c r="B599" s="356" t="s">
        <v>377</v>
      </c>
      <c r="C599" s="574" t="s">
        <v>876</v>
      </c>
      <c r="D599" s="578">
        <f t="shared" si="19"/>
        <v>1</v>
      </c>
      <c r="E599" s="297"/>
      <c r="F599" s="347"/>
      <c r="G599" s="350"/>
    </row>
    <row r="600" spans="1:7" ht="15" customHeight="1" x14ac:dyDescent="0.3">
      <c r="A600" s="345">
        <v>9</v>
      </c>
      <c r="B600" s="356" t="s">
        <v>378</v>
      </c>
      <c r="C600" s="574" t="s">
        <v>876</v>
      </c>
      <c r="D600" s="578">
        <f t="shared" si="19"/>
        <v>1</v>
      </c>
      <c r="E600" s="297"/>
      <c r="F600" s="347"/>
      <c r="G600" s="350"/>
    </row>
    <row r="601" spans="1:7" ht="15" customHeight="1" x14ac:dyDescent="0.3">
      <c r="A601" s="345">
        <v>10</v>
      </c>
      <c r="B601" s="356" t="s">
        <v>379</v>
      </c>
      <c r="C601" s="574" t="s">
        <v>876</v>
      </c>
      <c r="D601" s="578">
        <f t="shared" si="19"/>
        <v>1</v>
      </c>
      <c r="E601" s="297"/>
      <c r="F601" s="347"/>
      <c r="G601" s="350"/>
    </row>
    <row r="602" spans="1:7" ht="15" customHeight="1" x14ac:dyDescent="0.3">
      <c r="A602" s="345">
        <v>11</v>
      </c>
      <c r="B602" s="356" t="s">
        <v>380</v>
      </c>
      <c r="C602" s="574" t="s">
        <v>876</v>
      </c>
      <c r="D602" s="578">
        <f t="shared" si="19"/>
        <v>1</v>
      </c>
      <c r="E602" s="297"/>
      <c r="F602" s="347"/>
      <c r="G602" s="350"/>
    </row>
    <row r="603" spans="1:7" ht="15" customHeight="1" x14ac:dyDescent="0.3">
      <c r="A603" s="345">
        <v>12</v>
      </c>
      <c r="B603" s="356" t="s">
        <v>381</v>
      </c>
      <c r="C603" s="574" t="s">
        <v>876</v>
      </c>
      <c r="D603" s="578">
        <f t="shared" si="19"/>
        <v>1</v>
      </c>
      <c r="E603" s="297"/>
      <c r="F603" s="347"/>
      <c r="G603" s="350"/>
    </row>
    <row r="604" spans="1:7" ht="20.149999999999999" customHeight="1" x14ac:dyDescent="0.3">
      <c r="A604" s="636" t="s">
        <v>47</v>
      </c>
      <c r="B604" s="637"/>
      <c r="C604" s="637"/>
      <c r="D604" s="637" t="str">
        <f t="shared" si="19"/>
        <v/>
      </c>
      <c r="E604" s="637"/>
      <c r="F604" s="637"/>
      <c r="G604" s="638"/>
    </row>
    <row r="605" spans="1:7" ht="15" customHeight="1" x14ac:dyDescent="0.3">
      <c r="A605" s="345">
        <v>1</v>
      </c>
      <c r="B605" s="356" t="s">
        <v>382</v>
      </c>
      <c r="C605" s="574" t="s">
        <v>876</v>
      </c>
      <c r="D605" s="578">
        <f t="shared" si="19"/>
        <v>1</v>
      </c>
      <c r="E605" s="297"/>
      <c r="F605" s="347"/>
      <c r="G605" s="350"/>
    </row>
    <row r="606" spans="1:7" ht="15" customHeight="1" x14ac:dyDescent="0.3">
      <c r="A606" s="345">
        <v>2</v>
      </c>
      <c r="B606" s="356" t="s">
        <v>383</v>
      </c>
      <c r="C606" s="574" t="s">
        <v>876</v>
      </c>
      <c r="D606" s="578">
        <f t="shared" si="19"/>
        <v>1</v>
      </c>
      <c r="E606" s="297"/>
      <c r="F606" s="347"/>
      <c r="G606" s="350"/>
    </row>
    <row r="607" spans="1:7" ht="15" customHeight="1" x14ac:dyDescent="0.3">
      <c r="A607" s="345">
        <v>3</v>
      </c>
      <c r="B607" s="356" t="s">
        <v>384</v>
      </c>
      <c r="C607" s="574" t="s">
        <v>876</v>
      </c>
      <c r="D607" s="578">
        <f t="shared" si="19"/>
        <v>1</v>
      </c>
      <c r="E607" s="297"/>
      <c r="F607" s="347"/>
      <c r="G607" s="350"/>
    </row>
    <row r="608" spans="1:7" ht="15" customHeight="1" x14ac:dyDescent="0.3">
      <c r="A608" s="345">
        <v>4</v>
      </c>
      <c r="B608" s="356" t="s">
        <v>385</v>
      </c>
      <c r="C608" s="574" t="s">
        <v>876</v>
      </c>
      <c r="D608" s="578">
        <f t="shared" si="19"/>
        <v>1</v>
      </c>
      <c r="E608" s="297"/>
      <c r="F608" s="347"/>
      <c r="G608" s="350"/>
    </row>
    <row r="609" spans="1:7" ht="15" customHeight="1" x14ac:dyDescent="0.3">
      <c r="A609" s="345">
        <v>5</v>
      </c>
      <c r="B609" s="356" t="s">
        <v>386</v>
      </c>
      <c r="C609" s="574" t="s">
        <v>876</v>
      </c>
      <c r="D609" s="578">
        <f t="shared" si="19"/>
        <v>1</v>
      </c>
      <c r="E609" s="297"/>
      <c r="F609" s="347"/>
      <c r="G609" s="350"/>
    </row>
    <row r="610" spans="1:7" ht="15" customHeight="1" x14ac:dyDescent="0.3">
      <c r="A610" s="345">
        <v>6</v>
      </c>
      <c r="B610" s="356" t="s">
        <v>387</v>
      </c>
      <c r="C610" s="574" t="s">
        <v>876</v>
      </c>
      <c r="D610" s="578">
        <f t="shared" si="19"/>
        <v>1</v>
      </c>
      <c r="E610" s="297"/>
      <c r="F610" s="347"/>
      <c r="G610" s="350"/>
    </row>
    <row r="611" spans="1:7" ht="15" customHeight="1" x14ac:dyDescent="0.3">
      <c r="A611" s="345">
        <v>7</v>
      </c>
      <c r="B611" s="356" t="s">
        <v>388</v>
      </c>
      <c r="C611" s="574" t="s">
        <v>876</v>
      </c>
      <c r="D611" s="578">
        <f t="shared" si="19"/>
        <v>1</v>
      </c>
      <c r="E611" s="297"/>
      <c r="F611" s="347"/>
      <c r="G611" s="350"/>
    </row>
    <row r="612" spans="1:7" ht="15" customHeight="1" x14ac:dyDescent="0.3">
      <c r="A612" s="345">
        <v>8</v>
      </c>
      <c r="B612" s="356" t="s">
        <v>389</v>
      </c>
      <c r="C612" s="574" t="s">
        <v>876</v>
      </c>
      <c r="D612" s="578">
        <f t="shared" si="19"/>
        <v>1</v>
      </c>
      <c r="E612" s="297"/>
      <c r="F612" s="347"/>
      <c r="G612" s="350"/>
    </row>
    <row r="613" spans="1:7" ht="15" customHeight="1" x14ac:dyDescent="0.3">
      <c r="A613" s="345">
        <v>9</v>
      </c>
      <c r="B613" s="356" t="s">
        <v>390</v>
      </c>
      <c r="C613" s="574" t="s">
        <v>876</v>
      </c>
      <c r="D613" s="578">
        <f t="shared" si="19"/>
        <v>1</v>
      </c>
      <c r="E613" s="297"/>
      <c r="F613" s="347"/>
      <c r="G613" s="350"/>
    </row>
    <row r="614" spans="1:7" ht="15" customHeight="1" x14ac:dyDescent="0.3">
      <c r="A614" s="345">
        <v>10</v>
      </c>
      <c r="B614" s="356" t="s">
        <v>391</v>
      </c>
      <c r="C614" s="574" t="s">
        <v>876</v>
      </c>
      <c r="D614" s="578">
        <f t="shared" si="19"/>
        <v>1</v>
      </c>
      <c r="E614" s="297"/>
      <c r="F614" s="347"/>
      <c r="G614" s="350"/>
    </row>
    <row r="615" spans="1:7" ht="15" customHeight="1" x14ac:dyDescent="0.3">
      <c r="A615" s="345">
        <v>11</v>
      </c>
      <c r="B615" s="356" t="s">
        <v>392</v>
      </c>
      <c r="C615" s="574" t="s">
        <v>876</v>
      </c>
      <c r="D615" s="578">
        <f t="shared" si="19"/>
        <v>1</v>
      </c>
      <c r="E615" s="297"/>
      <c r="F615" s="347"/>
      <c r="G615" s="350"/>
    </row>
    <row r="616" spans="1:7" ht="20.149999999999999" customHeight="1" x14ac:dyDescent="0.3">
      <c r="A616" s="636" t="s">
        <v>48</v>
      </c>
      <c r="B616" s="637"/>
      <c r="C616" s="637"/>
      <c r="D616" s="637" t="str">
        <f t="shared" si="19"/>
        <v/>
      </c>
      <c r="E616" s="637"/>
      <c r="F616" s="637"/>
      <c r="G616" s="638"/>
    </row>
    <row r="617" spans="1:7" ht="15" customHeight="1" x14ac:dyDescent="0.3">
      <c r="A617" s="345">
        <v>1</v>
      </c>
      <c r="B617" s="356" t="s">
        <v>358</v>
      </c>
      <c r="C617" s="574" t="s">
        <v>876</v>
      </c>
      <c r="D617" s="578">
        <f t="shared" si="19"/>
        <v>1</v>
      </c>
      <c r="E617" s="297"/>
      <c r="F617" s="347"/>
      <c r="G617" s="350"/>
    </row>
    <row r="618" spans="1:7" ht="15" customHeight="1" x14ac:dyDescent="0.3">
      <c r="A618" s="345">
        <v>2</v>
      </c>
      <c r="B618" s="356" t="s">
        <v>362</v>
      </c>
      <c r="C618" s="574" t="s">
        <v>876</v>
      </c>
      <c r="D618" s="578">
        <f t="shared" si="19"/>
        <v>1</v>
      </c>
      <c r="E618" s="297"/>
      <c r="F618" s="347"/>
      <c r="G618" s="350"/>
    </row>
    <row r="619" spans="1:7" ht="15" customHeight="1" x14ac:dyDescent="0.3">
      <c r="A619" s="345">
        <v>3</v>
      </c>
      <c r="B619" s="356" t="s">
        <v>363</v>
      </c>
      <c r="C619" s="574" t="s">
        <v>876</v>
      </c>
      <c r="D619" s="578">
        <f t="shared" si="19"/>
        <v>1</v>
      </c>
      <c r="E619" s="297"/>
      <c r="F619" s="347"/>
      <c r="G619" s="350"/>
    </row>
    <row r="620" spans="1:7" ht="15" customHeight="1" x14ac:dyDescent="0.3">
      <c r="A620" s="345">
        <v>4</v>
      </c>
      <c r="B620" s="356" t="s">
        <v>364</v>
      </c>
      <c r="C620" s="574" t="s">
        <v>876</v>
      </c>
      <c r="D620" s="578">
        <f t="shared" si="19"/>
        <v>1</v>
      </c>
      <c r="E620" s="297"/>
      <c r="F620" s="347"/>
      <c r="G620" s="350"/>
    </row>
    <row r="621" spans="1:7" ht="15" customHeight="1" x14ac:dyDescent="0.3">
      <c r="A621" s="345">
        <v>5</v>
      </c>
      <c r="B621" s="356" t="s">
        <v>393</v>
      </c>
      <c r="C621" s="574" t="s">
        <v>876</v>
      </c>
      <c r="D621" s="578">
        <f t="shared" si="19"/>
        <v>1</v>
      </c>
      <c r="E621" s="297"/>
      <c r="F621" s="347"/>
      <c r="G621" s="350"/>
    </row>
    <row r="622" spans="1:7" ht="15" customHeight="1" x14ac:dyDescent="0.3">
      <c r="A622" s="345">
        <v>6</v>
      </c>
      <c r="B622" s="356" t="s">
        <v>367</v>
      </c>
      <c r="C622" s="574" t="s">
        <v>876</v>
      </c>
      <c r="D622" s="578">
        <f t="shared" si="19"/>
        <v>1</v>
      </c>
      <c r="E622" s="297"/>
      <c r="F622" s="347"/>
      <c r="G622" s="350"/>
    </row>
    <row r="623" spans="1:7" ht="15" customHeight="1" x14ac:dyDescent="0.3">
      <c r="A623" s="345">
        <v>7</v>
      </c>
      <c r="B623" s="356" t="s">
        <v>394</v>
      </c>
      <c r="C623" s="574" t="s">
        <v>876</v>
      </c>
      <c r="D623" s="578">
        <f t="shared" si="19"/>
        <v>1</v>
      </c>
      <c r="E623" s="297"/>
      <c r="F623" s="347"/>
      <c r="G623" s="350"/>
    </row>
    <row r="624" spans="1:7" ht="15" customHeight="1" x14ac:dyDescent="0.3">
      <c r="A624" s="345">
        <v>8</v>
      </c>
      <c r="B624" s="356" t="s">
        <v>368</v>
      </c>
      <c r="C624" s="574" t="s">
        <v>876</v>
      </c>
      <c r="D624" s="578">
        <f t="shared" si="19"/>
        <v>1</v>
      </c>
      <c r="E624" s="297"/>
      <c r="F624" s="347"/>
      <c r="G624" s="350"/>
    </row>
    <row r="625" spans="1:7" ht="15" customHeight="1" x14ac:dyDescent="0.3">
      <c r="A625" s="345">
        <v>9</v>
      </c>
      <c r="B625" s="356" t="s">
        <v>370</v>
      </c>
      <c r="C625" s="574" t="s">
        <v>876</v>
      </c>
      <c r="D625" s="578">
        <f t="shared" si="19"/>
        <v>1</v>
      </c>
      <c r="E625" s="297"/>
      <c r="F625" s="347"/>
      <c r="G625" s="350"/>
    </row>
    <row r="626" spans="1:7" ht="15" customHeight="1" x14ac:dyDescent="0.3">
      <c r="A626" s="345">
        <v>10</v>
      </c>
      <c r="B626" s="356" t="s">
        <v>372</v>
      </c>
      <c r="C626" s="574" t="s">
        <v>876</v>
      </c>
      <c r="D626" s="578">
        <f t="shared" si="19"/>
        <v>1</v>
      </c>
      <c r="E626" s="297"/>
      <c r="F626" s="347"/>
      <c r="G626" s="350"/>
    </row>
    <row r="627" spans="1:7" ht="20.149999999999999" customHeight="1" x14ac:dyDescent="0.3">
      <c r="A627" s="636" t="s">
        <v>49</v>
      </c>
      <c r="B627" s="637"/>
      <c r="C627" s="637"/>
      <c r="D627" s="637" t="str">
        <f t="shared" si="19"/>
        <v/>
      </c>
      <c r="E627" s="637"/>
      <c r="F627" s="637"/>
      <c r="G627" s="638"/>
    </row>
    <row r="628" spans="1:7" ht="15" customHeight="1" x14ac:dyDescent="0.3">
      <c r="A628" s="345">
        <v>1</v>
      </c>
      <c r="B628" s="356" t="s">
        <v>122</v>
      </c>
      <c r="C628" s="574" t="s">
        <v>876</v>
      </c>
      <c r="D628" s="578">
        <f t="shared" si="19"/>
        <v>1</v>
      </c>
      <c r="E628" s="297"/>
      <c r="F628" s="347"/>
      <c r="G628" s="350"/>
    </row>
    <row r="629" spans="1:7" ht="15" customHeight="1" x14ac:dyDescent="0.3">
      <c r="A629" s="345">
        <v>2</v>
      </c>
      <c r="B629" s="356" t="s">
        <v>123</v>
      </c>
      <c r="C629" s="574" t="s">
        <v>876</v>
      </c>
      <c r="D629" s="578">
        <f t="shared" si="19"/>
        <v>1</v>
      </c>
      <c r="E629" s="297"/>
      <c r="F629" s="347"/>
      <c r="G629" s="350"/>
    </row>
    <row r="630" spans="1:7" ht="15" customHeight="1" x14ac:dyDescent="0.3">
      <c r="A630" s="345">
        <v>3</v>
      </c>
      <c r="B630" s="356" t="s">
        <v>124</v>
      </c>
      <c r="C630" s="574" t="s">
        <v>876</v>
      </c>
      <c r="D630" s="578">
        <f t="shared" si="19"/>
        <v>1</v>
      </c>
      <c r="E630" s="297"/>
      <c r="F630" s="347"/>
      <c r="G630" s="350"/>
    </row>
    <row r="631" spans="1:7" ht="15" customHeight="1" x14ac:dyDescent="0.3">
      <c r="A631" s="345">
        <v>4</v>
      </c>
      <c r="B631" s="356" t="s">
        <v>125</v>
      </c>
      <c r="C631" s="574" t="s">
        <v>876</v>
      </c>
      <c r="D631" s="578">
        <f t="shared" si="19"/>
        <v>1</v>
      </c>
      <c r="E631" s="297"/>
      <c r="F631" s="347"/>
      <c r="G631" s="350"/>
    </row>
    <row r="632" spans="1:7" ht="15" customHeight="1" x14ac:dyDescent="0.3">
      <c r="A632" s="345">
        <v>5</v>
      </c>
      <c r="B632" s="356" t="s">
        <v>126</v>
      </c>
      <c r="C632" s="574" t="s">
        <v>876</v>
      </c>
      <c r="D632" s="578">
        <f t="shared" si="19"/>
        <v>1</v>
      </c>
      <c r="E632" s="297"/>
      <c r="F632" s="347"/>
      <c r="G632" s="350"/>
    </row>
    <row r="633" spans="1:7" ht="15" customHeight="1" x14ac:dyDescent="0.3">
      <c r="A633" s="345">
        <v>6</v>
      </c>
      <c r="B633" s="356" t="s">
        <v>340</v>
      </c>
      <c r="C633" s="574" t="s">
        <v>876</v>
      </c>
      <c r="D633" s="578">
        <f t="shared" si="19"/>
        <v>1</v>
      </c>
      <c r="E633" s="297"/>
      <c r="F633" s="347"/>
      <c r="G633" s="350"/>
    </row>
    <row r="634" spans="1:7" ht="15" customHeight="1" x14ac:dyDescent="0.3">
      <c r="A634" s="345">
        <v>7</v>
      </c>
      <c r="B634" s="356" t="s">
        <v>395</v>
      </c>
      <c r="C634" s="574" t="s">
        <v>876</v>
      </c>
      <c r="D634" s="578">
        <f t="shared" si="19"/>
        <v>1</v>
      </c>
      <c r="E634" s="297"/>
      <c r="F634" s="347"/>
      <c r="G634" s="350"/>
    </row>
    <row r="635" spans="1:7" ht="15" customHeight="1" x14ac:dyDescent="0.3">
      <c r="A635" s="345">
        <v>8</v>
      </c>
      <c r="B635" s="356" t="s">
        <v>127</v>
      </c>
      <c r="C635" s="574" t="s">
        <v>876</v>
      </c>
      <c r="D635" s="578">
        <f t="shared" si="19"/>
        <v>1</v>
      </c>
      <c r="E635" s="297"/>
      <c r="F635" s="347"/>
      <c r="G635" s="350"/>
    </row>
    <row r="636" spans="1:7" ht="15" customHeight="1" x14ac:dyDescent="0.3">
      <c r="A636" s="345">
        <v>9</v>
      </c>
      <c r="B636" s="356" t="s">
        <v>262</v>
      </c>
      <c r="C636" s="574" t="s">
        <v>876</v>
      </c>
      <c r="D636" s="578">
        <f t="shared" si="19"/>
        <v>1</v>
      </c>
      <c r="E636" s="297"/>
      <c r="F636" s="347"/>
      <c r="G636" s="350"/>
    </row>
    <row r="637" spans="1:7" ht="15" customHeight="1" x14ac:dyDescent="0.3">
      <c r="A637" s="345">
        <v>10</v>
      </c>
      <c r="B637" s="356" t="s">
        <v>263</v>
      </c>
      <c r="C637" s="574" t="s">
        <v>876</v>
      </c>
      <c r="D637" s="578">
        <f t="shared" si="19"/>
        <v>1</v>
      </c>
      <c r="E637" s="297"/>
      <c r="F637" s="347"/>
      <c r="G637" s="350"/>
    </row>
    <row r="638" spans="1:7" ht="15" customHeight="1" x14ac:dyDescent="0.3">
      <c r="A638" s="345">
        <v>11</v>
      </c>
      <c r="B638" s="356" t="s">
        <v>355</v>
      </c>
      <c r="C638" s="574" t="s">
        <v>876</v>
      </c>
      <c r="D638" s="578">
        <f t="shared" si="19"/>
        <v>1</v>
      </c>
      <c r="E638" s="297"/>
      <c r="F638" s="347"/>
      <c r="G638" s="350"/>
    </row>
    <row r="639" spans="1:7" ht="20.149999999999999" customHeight="1" x14ac:dyDescent="0.3">
      <c r="A639" s="636" t="s">
        <v>50</v>
      </c>
      <c r="B639" s="637"/>
      <c r="C639" s="637"/>
      <c r="D639" s="637"/>
      <c r="E639" s="637"/>
      <c r="F639" s="637"/>
      <c r="G639" s="638"/>
    </row>
    <row r="640" spans="1:7" ht="15" customHeight="1" x14ac:dyDescent="0.3">
      <c r="A640" s="345">
        <v>1</v>
      </c>
      <c r="B640" s="356" t="s">
        <v>122</v>
      </c>
      <c r="C640" s="574" t="s">
        <v>876</v>
      </c>
      <c r="D640" s="578">
        <f t="shared" ref="D640:D646" si="20">IF(C640="","",1)</f>
        <v>1</v>
      </c>
      <c r="E640" s="297"/>
      <c r="F640" s="347"/>
      <c r="G640" s="350"/>
    </row>
    <row r="641" spans="1:7" ht="15" customHeight="1" x14ac:dyDescent="0.3">
      <c r="A641" s="345">
        <v>2</v>
      </c>
      <c r="B641" s="356" t="s">
        <v>123</v>
      </c>
      <c r="C641" s="574" t="s">
        <v>876</v>
      </c>
      <c r="D641" s="578">
        <f t="shared" si="20"/>
        <v>1</v>
      </c>
      <c r="E641" s="297"/>
      <c r="F641" s="347"/>
      <c r="G641" s="350"/>
    </row>
    <row r="642" spans="1:7" ht="15" customHeight="1" x14ac:dyDescent="0.3">
      <c r="A642" s="345">
        <v>3</v>
      </c>
      <c r="B642" s="356" t="s">
        <v>124</v>
      </c>
      <c r="C642" s="574" t="s">
        <v>876</v>
      </c>
      <c r="D642" s="578">
        <f t="shared" si="20"/>
        <v>1</v>
      </c>
      <c r="E642" s="297"/>
      <c r="F642" s="347"/>
      <c r="G642" s="350"/>
    </row>
    <row r="643" spans="1:7" ht="15" customHeight="1" x14ac:dyDescent="0.3">
      <c r="A643" s="345">
        <v>4</v>
      </c>
      <c r="B643" s="356" t="s">
        <v>125</v>
      </c>
      <c r="C643" s="574" t="s">
        <v>876</v>
      </c>
      <c r="D643" s="578">
        <f t="shared" si="20"/>
        <v>1</v>
      </c>
      <c r="E643" s="297"/>
      <c r="F643" s="347"/>
      <c r="G643" s="350"/>
    </row>
    <row r="644" spans="1:7" ht="15" customHeight="1" x14ac:dyDescent="0.3">
      <c r="A644" s="345">
        <v>5</v>
      </c>
      <c r="B644" s="356" t="s">
        <v>126</v>
      </c>
      <c r="C644" s="574" t="s">
        <v>876</v>
      </c>
      <c r="D644" s="578">
        <f t="shared" si="20"/>
        <v>1</v>
      </c>
      <c r="E644" s="297"/>
      <c r="F644" s="347"/>
      <c r="G644" s="350"/>
    </row>
    <row r="645" spans="1:7" ht="15" customHeight="1" x14ac:dyDescent="0.3">
      <c r="A645" s="345">
        <v>6</v>
      </c>
      <c r="B645" s="356" t="s">
        <v>340</v>
      </c>
      <c r="C645" s="574" t="s">
        <v>876</v>
      </c>
      <c r="D645" s="578">
        <f t="shared" si="20"/>
        <v>1</v>
      </c>
      <c r="E645" s="297"/>
      <c r="F645" s="347"/>
      <c r="G645" s="350"/>
    </row>
    <row r="646" spans="1:7" ht="15" customHeight="1" x14ac:dyDescent="0.3">
      <c r="A646" s="345">
        <v>7</v>
      </c>
      <c r="B646" s="356" t="s">
        <v>395</v>
      </c>
      <c r="C646" s="574" t="s">
        <v>876</v>
      </c>
      <c r="D646" s="578">
        <f t="shared" si="20"/>
        <v>1</v>
      </c>
      <c r="E646" s="297"/>
      <c r="F646" s="347"/>
      <c r="G646" s="350"/>
    </row>
    <row r="647" spans="1:7" s="7" customFormat="1" ht="23" customHeight="1" x14ac:dyDescent="0.25">
      <c r="A647" s="644" t="s">
        <v>1090</v>
      </c>
      <c r="B647" s="645"/>
      <c r="C647" s="646"/>
      <c r="D647" s="523"/>
      <c r="E647" s="224" t="str">
        <f>IF(SUM(E$6:E646)=0,"",SUM(E587:E646))</f>
        <v/>
      </c>
      <c r="F647" s="224" t="str">
        <f>IF(SUM(F$6:F646)=0,"",SUM(F587:F646))</f>
        <v/>
      </c>
      <c r="G647" s="224" t="str">
        <f>IF(SUM(G$6:G646)=0,"",SUM(G587:G646))</f>
        <v/>
      </c>
    </row>
    <row r="648" spans="1:7" s="120" customFormat="1" x14ac:dyDescent="0.25">
      <c r="A648" s="351"/>
      <c r="B648" s="352"/>
      <c r="C648" s="582"/>
      <c r="D648" s="583"/>
      <c r="E648" s="354"/>
      <c r="F648" s="354"/>
      <c r="G648" s="355"/>
    </row>
    <row r="649" spans="1:7" ht="20.25" customHeight="1" x14ac:dyDescent="0.3">
      <c r="A649" s="644" t="s">
        <v>8</v>
      </c>
      <c r="B649" s="645"/>
      <c r="C649" s="646"/>
      <c r="D649" s="564"/>
      <c r="E649" s="289"/>
      <c r="F649" s="289"/>
      <c r="G649" s="290"/>
    </row>
    <row r="650" spans="1:7" x14ac:dyDescent="0.3">
      <c r="A650" s="443"/>
      <c r="F650" s="443"/>
      <c r="G650" s="444"/>
    </row>
    <row r="651" spans="1:7" ht="29.25" customHeight="1" x14ac:dyDescent="0.3">
      <c r="A651" s="197" t="s">
        <v>0</v>
      </c>
      <c r="B651" s="197" t="s">
        <v>1</v>
      </c>
      <c r="C651" s="566" t="s">
        <v>2</v>
      </c>
      <c r="D651" s="567" t="s">
        <v>3</v>
      </c>
      <c r="E651" s="291" t="s">
        <v>4</v>
      </c>
      <c r="F651" s="291" t="s">
        <v>4</v>
      </c>
      <c r="G651" s="197" t="s">
        <v>4</v>
      </c>
    </row>
    <row r="652" spans="1:7" s="148" customFormat="1" ht="37.25" customHeight="1" x14ac:dyDescent="0.3">
      <c r="A652" s="16"/>
      <c r="B652" s="17"/>
      <c r="C652" s="568"/>
      <c r="D652" s="569"/>
      <c r="E652" s="21" t="s">
        <v>1145</v>
      </c>
      <c r="F652" s="20" t="s">
        <v>1146</v>
      </c>
      <c r="G652" s="19" t="s">
        <v>1147</v>
      </c>
    </row>
    <row r="653" spans="1:7" s="148" customFormat="1" ht="15.9" customHeight="1" x14ac:dyDescent="0.25">
      <c r="A653" s="137"/>
      <c r="B653" s="138"/>
      <c r="C653" s="584"/>
      <c r="D653" s="525"/>
      <c r="E653" s="331"/>
      <c r="F653" s="331"/>
      <c r="G653" s="332"/>
    </row>
    <row r="654" spans="1:7" s="7" customFormat="1" ht="18" customHeight="1" x14ac:dyDescent="0.25">
      <c r="A654" s="644" t="s">
        <v>5</v>
      </c>
      <c r="B654" s="645"/>
      <c r="C654" s="646"/>
      <c r="D654" s="526"/>
      <c r="E654" s="221" t="str">
        <f>IF(E647=0,"",E647)</f>
        <v/>
      </c>
      <c r="F654" s="221" t="str">
        <f t="shared" ref="F654:G654" si="21">IF(F647=0,"",F647)</f>
        <v/>
      </c>
      <c r="G654" s="221" t="str">
        <f t="shared" si="21"/>
        <v/>
      </c>
    </row>
    <row r="655" spans="1:7" s="7" customFormat="1" x14ac:dyDescent="0.25">
      <c r="A655" s="378"/>
      <c r="B655" s="424"/>
      <c r="C655" s="527"/>
      <c r="D655" s="527"/>
      <c r="E655" s="335"/>
      <c r="F655" s="335"/>
      <c r="G655" s="335"/>
    </row>
    <row r="656" spans="1:7" ht="15" customHeight="1" x14ac:dyDescent="0.3">
      <c r="A656" s="345">
        <v>8</v>
      </c>
      <c r="B656" s="356" t="s">
        <v>127</v>
      </c>
      <c r="C656" s="574" t="s">
        <v>876</v>
      </c>
      <c r="D656" s="578">
        <f t="shared" ref="D656:D711" si="22">IF(C656="","",1)</f>
        <v>1</v>
      </c>
      <c r="E656" s="297"/>
      <c r="F656" s="347"/>
      <c r="G656" s="350"/>
    </row>
    <row r="657" spans="1:7" ht="15" customHeight="1" x14ac:dyDescent="0.3">
      <c r="A657" s="345">
        <v>9</v>
      </c>
      <c r="B657" s="356" t="s">
        <v>262</v>
      </c>
      <c r="C657" s="574" t="s">
        <v>876</v>
      </c>
      <c r="D657" s="578">
        <f t="shared" si="22"/>
        <v>1</v>
      </c>
      <c r="E657" s="297"/>
      <c r="F657" s="347"/>
      <c r="G657" s="350"/>
    </row>
    <row r="658" spans="1:7" ht="15" customHeight="1" x14ac:dyDescent="0.3">
      <c r="A658" s="345">
        <v>10</v>
      </c>
      <c r="B658" s="356" t="s">
        <v>263</v>
      </c>
      <c r="C658" s="574" t="s">
        <v>876</v>
      </c>
      <c r="D658" s="578">
        <f t="shared" si="22"/>
        <v>1</v>
      </c>
      <c r="E658" s="297"/>
      <c r="F658" s="347"/>
      <c r="G658" s="350"/>
    </row>
    <row r="659" spans="1:7" ht="15" customHeight="1" x14ac:dyDescent="0.3">
      <c r="A659" s="345">
        <v>11</v>
      </c>
      <c r="B659" s="356" t="s">
        <v>355</v>
      </c>
      <c r="C659" s="574" t="s">
        <v>876</v>
      </c>
      <c r="D659" s="578">
        <f t="shared" si="22"/>
        <v>1</v>
      </c>
      <c r="E659" s="297"/>
      <c r="F659" s="347"/>
      <c r="G659" s="350"/>
    </row>
    <row r="660" spans="1:7" ht="15" customHeight="1" x14ac:dyDescent="0.3">
      <c r="A660" s="308"/>
      <c r="B660" s="189"/>
      <c r="C660" s="586"/>
      <c r="D660" s="587" t="str">
        <f t="shared" si="22"/>
        <v/>
      </c>
      <c r="E660" s="309"/>
      <c r="F660" s="309"/>
      <c r="G660" s="310"/>
    </row>
    <row r="661" spans="1:7" ht="20.149999999999999" customHeight="1" x14ac:dyDescent="0.3">
      <c r="A661" s="636" t="s">
        <v>51</v>
      </c>
      <c r="B661" s="637"/>
      <c r="C661" s="637"/>
      <c r="D661" s="637" t="str">
        <f t="shared" si="22"/>
        <v/>
      </c>
      <c r="E661" s="637"/>
      <c r="F661" s="637"/>
      <c r="G661" s="638"/>
    </row>
    <row r="662" spans="1:7" ht="15" customHeight="1" x14ac:dyDescent="0.3">
      <c r="A662" s="345">
        <v>1</v>
      </c>
      <c r="B662" s="356" t="s">
        <v>396</v>
      </c>
      <c r="C662" s="574" t="s">
        <v>876</v>
      </c>
      <c r="D662" s="578">
        <f t="shared" si="22"/>
        <v>1</v>
      </c>
      <c r="E662" s="297"/>
      <c r="F662" s="347"/>
      <c r="G662" s="350"/>
    </row>
    <row r="663" spans="1:7" ht="15" customHeight="1" x14ac:dyDescent="0.3">
      <c r="A663" s="345">
        <v>2</v>
      </c>
      <c r="B663" s="356" t="s">
        <v>397</v>
      </c>
      <c r="C663" s="574" t="s">
        <v>876</v>
      </c>
      <c r="D663" s="578">
        <f t="shared" si="22"/>
        <v>1</v>
      </c>
      <c r="E663" s="297"/>
      <c r="F663" s="347"/>
      <c r="G663" s="350"/>
    </row>
    <row r="664" spans="1:7" ht="15" customHeight="1" x14ac:dyDescent="0.3">
      <c r="A664" s="345">
        <v>3</v>
      </c>
      <c r="B664" s="356" t="s">
        <v>398</v>
      </c>
      <c r="C664" s="574" t="s">
        <v>876</v>
      </c>
      <c r="D664" s="578">
        <f t="shared" si="22"/>
        <v>1</v>
      </c>
      <c r="E664" s="297"/>
      <c r="F664" s="347"/>
      <c r="G664" s="350"/>
    </row>
    <row r="665" spans="1:7" ht="15" customHeight="1" x14ac:dyDescent="0.3">
      <c r="A665" s="345">
        <v>4</v>
      </c>
      <c r="B665" s="356" t="s">
        <v>399</v>
      </c>
      <c r="C665" s="574" t="s">
        <v>876</v>
      </c>
      <c r="D665" s="578">
        <f t="shared" si="22"/>
        <v>1</v>
      </c>
      <c r="E665" s="297"/>
      <c r="F665" s="347"/>
      <c r="G665" s="350"/>
    </row>
    <row r="666" spans="1:7" ht="15" customHeight="1" x14ac:dyDescent="0.3">
      <c r="A666" s="345">
        <v>5</v>
      </c>
      <c r="B666" s="356" t="s">
        <v>400</v>
      </c>
      <c r="C666" s="574" t="s">
        <v>876</v>
      </c>
      <c r="D666" s="578">
        <f t="shared" si="22"/>
        <v>1</v>
      </c>
      <c r="E666" s="297"/>
      <c r="F666" s="347"/>
      <c r="G666" s="350"/>
    </row>
    <row r="667" spans="1:7" ht="15" customHeight="1" x14ac:dyDescent="0.3">
      <c r="A667" s="345">
        <v>6</v>
      </c>
      <c r="B667" s="356" t="s">
        <v>401</v>
      </c>
      <c r="C667" s="574" t="s">
        <v>876</v>
      </c>
      <c r="D667" s="578">
        <f t="shared" si="22"/>
        <v>1</v>
      </c>
      <c r="E667" s="297"/>
      <c r="F667" s="347"/>
      <c r="G667" s="350"/>
    </row>
    <row r="668" spans="1:7" ht="15" customHeight="1" x14ac:dyDescent="0.3">
      <c r="A668" s="345">
        <v>7</v>
      </c>
      <c r="B668" s="356" t="s">
        <v>402</v>
      </c>
      <c r="C668" s="574" t="s">
        <v>876</v>
      </c>
      <c r="D668" s="578">
        <f t="shared" si="22"/>
        <v>1</v>
      </c>
      <c r="E668" s="297"/>
      <c r="F668" s="347"/>
      <c r="G668" s="350"/>
    </row>
    <row r="669" spans="1:7" ht="15" customHeight="1" x14ac:dyDescent="0.3">
      <c r="A669" s="345">
        <v>8</v>
      </c>
      <c r="B669" s="356" t="s">
        <v>403</v>
      </c>
      <c r="C669" s="574" t="s">
        <v>876</v>
      </c>
      <c r="D669" s="578">
        <f t="shared" si="22"/>
        <v>1</v>
      </c>
      <c r="E669" s="297"/>
      <c r="F669" s="347"/>
      <c r="G669" s="350"/>
    </row>
    <row r="670" spans="1:7" ht="15" customHeight="1" x14ac:dyDescent="0.3">
      <c r="A670" s="345">
        <v>9</v>
      </c>
      <c r="B670" s="356" t="s">
        <v>404</v>
      </c>
      <c r="C670" s="574" t="s">
        <v>876</v>
      </c>
      <c r="D670" s="578">
        <f t="shared" si="22"/>
        <v>1</v>
      </c>
      <c r="E670" s="297"/>
      <c r="F670" s="347"/>
      <c r="G670" s="350"/>
    </row>
    <row r="671" spans="1:7" ht="15" customHeight="1" x14ac:dyDescent="0.3">
      <c r="A671" s="345">
        <v>10</v>
      </c>
      <c r="B671" s="356" t="s">
        <v>405</v>
      </c>
      <c r="C671" s="574" t="s">
        <v>876</v>
      </c>
      <c r="D671" s="578">
        <f t="shared" si="22"/>
        <v>1</v>
      </c>
      <c r="E671" s="297"/>
      <c r="F671" s="347"/>
      <c r="G671" s="350"/>
    </row>
    <row r="672" spans="1:7" ht="15" customHeight="1" x14ac:dyDescent="0.3">
      <c r="A672" s="345">
        <v>11</v>
      </c>
      <c r="B672" s="356" t="s">
        <v>406</v>
      </c>
      <c r="C672" s="574" t="s">
        <v>876</v>
      </c>
      <c r="D672" s="578">
        <f t="shared" si="22"/>
        <v>1</v>
      </c>
      <c r="E672" s="297"/>
      <c r="F672" s="347"/>
      <c r="G672" s="350"/>
    </row>
    <row r="673" spans="1:7" ht="15" customHeight="1" x14ac:dyDescent="0.3">
      <c r="A673" s="345">
        <v>12</v>
      </c>
      <c r="B673" s="356" t="s">
        <v>407</v>
      </c>
      <c r="C673" s="574" t="s">
        <v>876</v>
      </c>
      <c r="D673" s="578">
        <f t="shared" si="22"/>
        <v>1</v>
      </c>
      <c r="E673" s="297"/>
      <c r="F673" s="347"/>
      <c r="G673" s="350"/>
    </row>
    <row r="674" spans="1:7" ht="15" customHeight="1" x14ac:dyDescent="0.3">
      <c r="A674" s="345">
        <v>13</v>
      </c>
      <c r="B674" s="356" t="s">
        <v>408</v>
      </c>
      <c r="C674" s="574" t="s">
        <v>876</v>
      </c>
      <c r="D674" s="578">
        <f t="shared" si="22"/>
        <v>1</v>
      </c>
      <c r="E674" s="297"/>
      <c r="F674" s="347"/>
      <c r="G674" s="350"/>
    </row>
    <row r="675" spans="1:7" ht="15" customHeight="1" x14ac:dyDescent="0.3">
      <c r="A675" s="345">
        <v>14</v>
      </c>
      <c r="B675" s="356" t="s">
        <v>409</v>
      </c>
      <c r="C675" s="574" t="s">
        <v>876</v>
      </c>
      <c r="D675" s="578">
        <f t="shared" si="22"/>
        <v>1</v>
      </c>
      <c r="E675" s="297"/>
      <c r="F675" s="347"/>
      <c r="G675" s="350"/>
    </row>
    <row r="676" spans="1:7" ht="15" customHeight="1" x14ac:dyDescent="0.3">
      <c r="A676" s="345">
        <v>15</v>
      </c>
      <c r="B676" s="356" t="s">
        <v>410</v>
      </c>
      <c r="C676" s="574" t="s">
        <v>876</v>
      </c>
      <c r="D676" s="578">
        <f t="shared" si="22"/>
        <v>1</v>
      </c>
      <c r="E676" s="297"/>
      <c r="F676" s="347"/>
      <c r="G676" s="350"/>
    </row>
    <row r="677" spans="1:7" ht="15" customHeight="1" x14ac:dyDescent="0.3">
      <c r="A677" s="345">
        <v>16</v>
      </c>
      <c r="B677" s="356" t="s">
        <v>411</v>
      </c>
      <c r="C677" s="574" t="s">
        <v>876</v>
      </c>
      <c r="D677" s="578">
        <f t="shared" si="22"/>
        <v>1</v>
      </c>
      <c r="E677" s="297"/>
      <c r="F677" s="347"/>
      <c r="G677" s="350"/>
    </row>
    <row r="678" spans="1:7" ht="15" customHeight="1" x14ac:dyDescent="0.3">
      <c r="A678" s="345">
        <v>17</v>
      </c>
      <c r="B678" s="356" t="s">
        <v>412</v>
      </c>
      <c r="C678" s="574" t="s">
        <v>876</v>
      </c>
      <c r="D678" s="578">
        <f t="shared" si="22"/>
        <v>1</v>
      </c>
      <c r="E678" s="297"/>
      <c r="F678" s="347"/>
      <c r="G678" s="350"/>
    </row>
    <row r="679" spans="1:7" ht="15" customHeight="1" x14ac:dyDescent="0.3">
      <c r="A679" s="345">
        <v>18</v>
      </c>
      <c r="B679" s="356" t="s">
        <v>413</v>
      </c>
      <c r="C679" s="574" t="s">
        <v>876</v>
      </c>
      <c r="D679" s="578">
        <f t="shared" si="22"/>
        <v>1</v>
      </c>
      <c r="E679" s="297"/>
      <c r="F679" s="347"/>
      <c r="G679" s="350"/>
    </row>
    <row r="680" spans="1:7" ht="15" customHeight="1" x14ac:dyDescent="0.3">
      <c r="A680" s="345">
        <v>19</v>
      </c>
      <c r="B680" s="356" t="s">
        <v>414</v>
      </c>
      <c r="C680" s="574" t="s">
        <v>876</v>
      </c>
      <c r="D680" s="578">
        <f t="shared" si="22"/>
        <v>1</v>
      </c>
      <c r="E680" s="297"/>
      <c r="F680" s="347"/>
      <c r="G680" s="350"/>
    </row>
    <row r="681" spans="1:7" ht="15" customHeight="1" x14ac:dyDescent="0.3">
      <c r="A681" s="345">
        <v>20</v>
      </c>
      <c r="B681" s="356" t="s">
        <v>415</v>
      </c>
      <c r="C681" s="574" t="s">
        <v>876</v>
      </c>
      <c r="D681" s="578">
        <f t="shared" si="22"/>
        <v>1</v>
      </c>
      <c r="E681" s="297"/>
      <c r="F681" s="347"/>
      <c r="G681" s="350"/>
    </row>
    <row r="682" spans="1:7" ht="15" customHeight="1" x14ac:dyDescent="0.3">
      <c r="A682" s="345">
        <v>21</v>
      </c>
      <c r="B682" s="356" t="s">
        <v>416</v>
      </c>
      <c r="C682" s="574" t="s">
        <v>876</v>
      </c>
      <c r="D682" s="578">
        <f t="shared" si="22"/>
        <v>1</v>
      </c>
      <c r="E682" s="297"/>
      <c r="F682" s="347"/>
      <c r="G682" s="350"/>
    </row>
    <row r="683" spans="1:7" ht="15" customHeight="1" x14ac:dyDescent="0.3">
      <c r="A683" s="345">
        <v>22</v>
      </c>
      <c r="B683" s="356" t="s">
        <v>417</v>
      </c>
      <c r="C683" s="574" t="s">
        <v>876</v>
      </c>
      <c r="D683" s="578">
        <f t="shared" si="22"/>
        <v>1</v>
      </c>
      <c r="E683" s="297"/>
      <c r="F683" s="347"/>
      <c r="G683" s="350"/>
    </row>
    <row r="684" spans="1:7" ht="15" customHeight="1" x14ac:dyDescent="0.3">
      <c r="A684" s="345">
        <v>23</v>
      </c>
      <c r="B684" s="356" t="s">
        <v>418</v>
      </c>
      <c r="C684" s="574" t="s">
        <v>876</v>
      </c>
      <c r="D684" s="578">
        <f t="shared" si="22"/>
        <v>1</v>
      </c>
      <c r="E684" s="297"/>
      <c r="F684" s="347"/>
      <c r="G684" s="350"/>
    </row>
    <row r="685" spans="1:7" ht="15" customHeight="1" x14ac:dyDescent="0.3">
      <c r="A685" s="345">
        <v>24</v>
      </c>
      <c r="B685" s="356" t="s">
        <v>419</v>
      </c>
      <c r="C685" s="574" t="s">
        <v>876</v>
      </c>
      <c r="D685" s="578">
        <f t="shared" si="22"/>
        <v>1</v>
      </c>
      <c r="E685" s="297"/>
      <c r="F685" s="347"/>
      <c r="G685" s="350"/>
    </row>
    <row r="686" spans="1:7" ht="15" customHeight="1" x14ac:dyDescent="0.3">
      <c r="A686" s="345">
        <v>25</v>
      </c>
      <c r="B686" s="356" t="s">
        <v>420</v>
      </c>
      <c r="C686" s="574" t="s">
        <v>876</v>
      </c>
      <c r="D686" s="578">
        <f t="shared" si="22"/>
        <v>1</v>
      </c>
      <c r="E686" s="297"/>
      <c r="F686" s="347"/>
      <c r="G686" s="350"/>
    </row>
    <row r="687" spans="1:7" ht="15" customHeight="1" x14ac:dyDescent="0.3">
      <c r="A687" s="345">
        <v>26</v>
      </c>
      <c r="B687" s="356" t="s">
        <v>421</v>
      </c>
      <c r="C687" s="574" t="s">
        <v>876</v>
      </c>
      <c r="D687" s="578">
        <f t="shared" si="22"/>
        <v>1</v>
      </c>
      <c r="E687" s="297"/>
      <c r="F687" s="347"/>
      <c r="G687" s="350"/>
    </row>
    <row r="688" spans="1:7" ht="15" customHeight="1" x14ac:dyDescent="0.3">
      <c r="A688" s="345">
        <v>27</v>
      </c>
      <c r="B688" s="356" t="s">
        <v>422</v>
      </c>
      <c r="C688" s="574" t="s">
        <v>876</v>
      </c>
      <c r="D688" s="578">
        <f t="shared" si="22"/>
        <v>1</v>
      </c>
      <c r="E688" s="297"/>
      <c r="F688" s="347"/>
      <c r="G688" s="350"/>
    </row>
    <row r="689" spans="1:7" ht="15" customHeight="1" x14ac:dyDescent="0.3">
      <c r="A689" s="345">
        <v>28</v>
      </c>
      <c r="B689" s="356" t="s">
        <v>423</v>
      </c>
      <c r="C689" s="574" t="s">
        <v>876</v>
      </c>
      <c r="D689" s="578">
        <f t="shared" si="22"/>
        <v>1</v>
      </c>
      <c r="E689" s="297"/>
      <c r="F689" s="347"/>
      <c r="G689" s="350"/>
    </row>
    <row r="690" spans="1:7" ht="20.149999999999999" customHeight="1" x14ac:dyDescent="0.3">
      <c r="A690" s="636" t="s">
        <v>52</v>
      </c>
      <c r="B690" s="637"/>
      <c r="C690" s="637"/>
      <c r="D690" s="637" t="str">
        <f t="shared" si="22"/>
        <v/>
      </c>
      <c r="E690" s="637"/>
      <c r="F690" s="637"/>
      <c r="G690" s="638"/>
    </row>
    <row r="691" spans="1:7" ht="15" customHeight="1" x14ac:dyDescent="0.3">
      <c r="A691" s="345">
        <v>1</v>
      </c>
      <c r="B691" s="356" t="s">
        <v>258</v>
      </c>
      <c r="C691" s="574" t="s">
        <v>876</v>
      </c>
      <c r="D691" s="578">
        <f t="shared" si="22"/>
        <v>1</v>
      </c>
      <c r="E691" s="297"/>
      <c r="F691" s="347"/>
      <c r="G691" s="350"/>
    </row>
    <row r="692" spans="1:7" ht="15" customHeight="1" x14ac:dyDescent="0.3">
      <c r="A692" s="345">
        <v>2</v>
      </c>
      <c r="B692" s="356" t="s">
        <v>17</v>
      </c>
      <c r="C692" s="574" t="s">
        <v>876</v>
      </c>
      <c r="D692" s="578">
        <f t="shared" si="22"/>
        <v>1</v>
      </c>
      <c r="E692" s="297"/>
      <c r="F692" s="347"/>
      <c r="G692" s="350"/>
    </row>
    <row r="693" spans="1:7" ht="15" customHeight="1" x14ac:dyDescent="0.3">
      <c r="A693" s="345">
        <v>3</v>
      </c>
      <c r="B693" s="356" t="s">
        <v>119</v>
      </c>
      <c r="C693" s="574" t="s">
        <v>876</v>
      </c>
      <c r="D693" s="578">
        <f t="shared" si="22"/>
        <v>1</v>
      </c>
      <c r="E693" s="297"/>
      <c r="F693" s="347"/>
      <c r="G693" s="350"/>
    </row>
    <row r="694" spans="1:7" ht="15" customHeight="1" x14ac:dyDescent="0.3">
      <c r="A694" s="345">
        <v>4</v>
      </c>
      <c r="B694" s="356" t="s">
        <v>120</v>
      </c>
      <c r="C694" s="574" t="s">
        <v>876</v>
      </c>
      <c r="D694" s="578">
        <f t="shared" si="22"/>
        <v>1</v>
      </c>
      <c r="E694" s="297"/>
      <c r="F694" s="347"/>
      <c r="G694" s="350"/>
    </row>
    <row r="695" spans="1:7" ht="15" customHeight="1" x14ac:dyDescent="0.3">
      <c r="A695" s="345">
        <v>5</v>
      </c>
      <c r="B695" s="356" t="s">
        <v>121</v>
      </c>
      <c r="C695" s="574" t="s">
        <v>876</v>
      </c>
      <c r="D695" s="578">
        <f t="shared" si="22"/>
        <v>1</v>
      </c>
      <c r="E695" s="297"/>
      <c r="F695" s="347"/>
      <c r="G695" s="350"/>
    </row>
    <row r="696" spans="1:7" ht="15" customHeight="1" x14ac:dyDescent="0.3">
      <c r="A696" s="345">
        <v>6</v>
      </c>
      <c r="B696" s="356" t="s">
        <v>122</v>
      </c>
      <c r="C696" s="574" t="s">
        <v>876</v>
      </c>
      <c r="D696" s="578">
        <f t="shared" si="22"/>
        <v>1</v>
      </c>
      <c r="E696" s="297"/>
      <c r="F696" s="347"/>
      <c r="G696" s="350"/>
    </row>
    <row r="697" spans="1:7" ht="20.149999999999999" customHeight="1" x14ac:dyDescent="0.3">
      <c r="A697" s="636" t="s">
        <v>53</v>
      </c>
      <c r="B697" s="637"/>
      <c r="C697" s="637"/>
      <c r="D697" s="637" t="str">
        <f t="shared" si="22"/>
        <v/>
      </c>
      <c r="E697" s="637"/>
      <c r="F697" s="637"/>
      <c r="G697" s="638"/>
    </row>
    <row r="698" spans="1:7" ht="15" customHeight="1" x14ac:dyDescent="0.3">
      <c r="A698" s="345">
        <v>1</v>
      </c>
      <c r="B698" s="356" t="s">
        <v>189</v>
      </c>
      <c r="C698" s="574" t="s">
        <v>876</v>
      </c>
      <c r="D698" s="578">
        <f t="shared" si="22"/>
        <v>1</v>
      </c>
      <c r="E698" s="297"/>
      <c r="F698" s="347"/>
      <c r="G698" s="350"/>
    </row>
    <row r="699" spans="1:7" ht="15" customHeight="1" x14ac:dyDescent="0.3">
      <c r="A699" s="345">
        <v>2</v>
      </c>
      <c r="B699" s="356" t="s">
        <v>190</v>
      </c>
      <c r="C699" s="574" t="s">
        <v>876</v>
      </c>
      <c r="D699" s="578">
        <f t="shared" si="22"/>
        <v>1</v>
      </c>
      <c r="E699" s="297"/>
      <c r="F699" s="347"/>
      <c r="G699" s="350"/>
    </row>
    <row r="700" spans="1:7" ht="15" customHeight="1" x14ac:dyDescent="0.3">
      <c r="A700" s="345">
        <v>3</v>
      </c>
      <c r="B700" s="356" t="s">
        <v>194</v>
      </c>
      <c r="C700" s="574" t="s">
        <v>876</v>
      </c>
      <c r="D700" s="578">
        <f t="shared" si="22"/>
        <v>1</v>
      </c>
      <c r="E700" s="297"/>
      <c r="F700" s="347"/>
      <c r="G700" s="350"/>
    </row>
    <row r="701" spans="1:7" ht="15" customHeight="1" x14ac:dyDescent="0.3">
      <c r="A701" s="345">
        <v>4</v>
      </c>
      <c r="B701" s="356" t="s">
        <v>195</v>
      </c>
      <c r="C701" s="574" t="s">
        <v>876</v>
      </c>
      <c r="D701" s="578">
        <f t="shared" si="22"/>
        <v>1</v>
      </c>
      <c r="E701" s="297"/>
      <c r="F701" s="347"/>
      <c r="G701" s="350"/>
    </row>
    <row r="702" spans="1:7" ht="15" customHeight="1" x14ac:dyDescent="0.3">
      <c r="A702" s="345">
        <v>5</v>
      </c>
      <c r="B702" s="356" t="s">
        <v>424</v>
      </c>
      <c r="C702" s="574" t="s">
        <v>876</v>
      </c>
      <c r="D702" s="578">
        <f t="shared" si="22"/>
        <v>1</v>
      </c>
      <c r="E702" s="297"/>
      <c r="F702" s="347"/>
      <c r="G702" s="350"/>
    </row>
    <row r="703" spans="1:7" ht="15" customHeight="1" x14ac:dyDescent="0.3">
      <c r="A703" s="345">
        <v>6</v>
      </c>
      <c r="B703" s="356" t="s">
        <v>425</v>
      </c>
      <c r="C703" s="574" t="s">
        <v>876</v>
      </c>
      <c r="D703" s="578">
        <f t="shared" si="22"/>
        <v>1</v>
      </c>
      <c r="E703" s="297"/>
      <c r="F703" s="347"/>
      <c r="G703" s="350"/>
    </row>
    <row r="704" spans="1:7" ht="15" customHeight="1" x14ac:dyDescent="0.3">
      <c r="A704" s="345">
        <v>7</v>
      </c>
      <c r="B704" s="356" t="s">
        <v>426</v>
      </c>
      <c r="C704" s="574" t="s">
        <v>876</v>
      </c>
      <c r="D704" s="578">
        <f t="shared" si="22"/>
        <v>1</v>
      </c>
      <c r="E704" s="297"/>
      <c r="F704" s="347"/>
      <c r="G704" s="350"/>
    </row>
    <row r="705" spans="1:7" ht="15" customHeight="1" x14ac:dyDescent="0.3">
      <c r="A705" s="345">
        <v>8</v>
      </c>
      <c r="B705" s="356" t="s">
        <v>427</v>
      </c>
      <c r="C705" s="574" t="s">
        <v>876</v>
      </c>
      <c r="D705" s="578">
        <f t="shared" si="22"/>
        <v>1</v>
      </c>
      <c r="E705" s="297"/>
      <c r="F705" s="347"/>
      <c r="G705" s="350"/>
    </row>
    <row r="706" spans="1:7" ht="15" customHeight="1" x14ac:dyDescent="0.3">
      <c r="A706" s="345">
        <v>9</v>
      </c>
      <c r="B706" s="356" t="s">
        <v>206</v>
      </c>
      <c r="C706" s="574" t="s">
        <v>876</v>
      </c>
      <c r="D706" s="578">
        <f t="shared" si="22"/>
        <v>1</v>
      </c>
      <c r="E706" s="297"/>
      <c r="F706" s="347"/>
      <c r="G706" s="350"/>
    </row>
    <row r="707" spans="1:7" ht="15" customHeight="1" x14ac:dyDescent="0.3">
      <c r="A707" s="345">
        <v>10</v>
      </c>
      <c r="B707" s="356" t="s">
        <v>428</v>
      </c>
      <c r="C707" s="574" t="s">
        <v>876</v>
      </c>
      <c r="D707" s="578">
        <f t="shared" si="22"/>
        <v>1</v>
      </c>
      <c r="E707" s="297"/>
      <c r="F707" s="347"/>
      <c r="G707" s="350"/>
    </row>
    <row r="708" spans="1:7" ht="15" customHeight="1" x14ac:dyDescent="0.3">
      <c r="A708" s="345">
        <v>11</v>
      </c>
      <c r="B708" s="356" t="s">
        <v>429</v>
      </c>
      <c r="C708" s="574" t="s">
        <v>876</v>
      </c>
      <c r="D708" s="578">
        <f t="shared" si="22"/>
        <v>1</v>
      </c>
      <c r="E708" s="297"/>
      <c r="F708" s="347"/>
      <c r="G708" s="350"/>
    </row>
    <row r="709" spans="1:7" ht="15" customHeight="1" x14ac:dyDescent="0.3">
      <c r="A709" s="345">
        <v>12</v>
      </c>
      <c r="B709" s="356" t="s">
        <v>430</v>
      </c>
      <c r="C709" s="574" t="s">
        <v>876</v>
      </c>
      <c r="D709" s="578">
        <f t="shared" si="22"/>
        <v>1</v>
      </c>
      <c r="E709" s="297"/>
      <c r="F709" s="347"/>
      <c r="G709" s="350"/>
    </row>
    <row r="710" spans="1:7" ht="15" customHeight="1" x14ac:dyDescent="0.3">
      <c r="A710" s="345">
        <v>13</v>
      </c>
      <c r="B710" s="356" t="s">
        <v>431</v>
      </c>
      <c r="C710" s="574" t="s">
        <v>876</v>
      </c>
      <c r="D710" s="578">
        <f t="shared" si="22"/>
        <v>1</v>
      </c>
      <c r="E710" s="297"/>
      <c r="F710" s="347"/>
      <c r="G710" s="350"/>
    </row>
    <row r="711" spans="1:7" ht="15" customHeight="1" x14ac:dyDescent="0.3">
      <c r="A711" s="345">
        <v>14</v>
      </c>
      <c r="B711" s="356" t="s">
        <v>432</v>
      </c>
      <c r="C711" s="574" t="s">
        <v>876</v>
      </c>
      <c r="D711" s="578">
        <f t="shared" si="22"/>
        <v>1</v>
      </c>
      <c r="E711" s="297"/>
      <c r="F711" s="347"/>
      <c r="G711" s="350"/>
    </row>
    <row r="712" spans="1:7" s="7" customFormat="1" ht="23" customHeight="1" x14ac:dyDescent="0.25">
      <c r="A712" s="644" t="s">
        <v>1090</v>
      </c>
      <c r="B712" s="645"/>
      <c r="C712" s="646"/>
      <c r="D712" s="523"/>
      <c r="E712" s="224" t="str">
        <f>IF(SUM(E$6:E711)=0,"",SUM(E652:E711))</f>
        <v/>
      </c>
      <c r="F712" s="224" t="str">
        <f>IF(SUM(F$6:F711)=0,"",SUM(F652:F711))</f>
        <v/>
      </c>
      <c r="G712" s="224" t="str">
        <f>IF(SUM(G$6:G711)=0,"",SUM(G652:G711))</f>
        <v/>
      </c>
    </row>
    <row r="713" spans="1:7" s="120" customFormat="1" x14ac:dyDescent="0.25">
      <c r="A713" s="351"/>
      <c r="B713" s="352"/>
      <c r="C713" s="582"/>
      <c r="D713" s="583"/>
      <c r="E713" s="354"/>
      <c r="F713" s="354"/>
      <c r="G713" s="355"/>
    </row>
    <row r="714" spans="1:7" ht="20.25" customHeight="1" x14ac:dyDescent="0.3">
      <c r="A714" s="644" t="s">
        <v>8</v>
      </c>
      <c r="B714" s="645"/>
      <c r="C714" s="646"/>
      <c r="D714" s="564"/>
      <c r="E714" s="289"/>
      <c r="F714" s="289"/>
      <c r="G714" s="290"/>
    </row>
    <row r="715" spans="1:7" x14ac:dyDescent="0.3">
      <c r="A715" s="443"/>
      <c r="F715" s="443"/>
      <c r="G715" s="444"/>
    </row>
    <row r="716" spans="1:7" ht="29.25" customHeight="1" x14ac:dyDescent="0.3">
      <c r="A716" s="197" t="s">
        <v>0</v>
      </c>
      <c r="B716" s="197" t="s">
        <v>1</v>
      </c>
      <c r="C716" s="566" t="s">
        <v>2</v>
      </c>
      <c r="D716" s="567" t="s">
        <v>3</v>
      </c>
      <c r="E716" s="291" t="s">
        <v>4</v>
      </c>
      <c r="F716" s="291" t="s">
        <v>4</v>
      </c>
      <c r="G716" s="197" t="s">
        <v>4</v>
      </c>
    </row>
    <row r="717" spans="1:7" s="148" customFormat="1" ht="37.25" customHeight="1" x14ac:dyDescent="0.3">
      <c r="A717" s="16"/>
      <c r="B717" s="17"/>
      <c r="C717" s="568"/>
      <c r="D717" s="569"/>
      <c r="E717" s="21" t="s">
        <v>1145</v>
      </c>
      <c r="F717" s="20" t="s">
        <v>1146</v>
      </c>
      <c r="G717" s="19" t="s">
        <v>1147</v>
      </c>
    </row>
    <row r="718" spans="1:7" s="148" customFormat="1" ht="15.9" customHeight="1" x14ac:dyDescent="0.25">
      <c r="A718" s="137"/>
      <c r="B718" s="138"/>
      <c r="C718" s="584"/>
      <c r="D718" s="525"/>
      <c r="E718" s="331"/>
      <c r="F718" s="331"/>
      <c r="G718" s="332"/>
    </row>
    <row r="719" spans="1:7" s="7" customFormat="1" ht="18" customHeight="1" x14ac:dyDescent="0.25">
      <c r="A719" s="644" t="s">
        <v>5</v>
      </c>
      <c r="B719" s="645"/>
      <c r="C719" s="646"/>
      <c r="D719" s="526"/>
      <c r="E719" s="221" t="str">
        <f>IF(E712=0,"",E712)</f>
        <v/>
      </c>
      <c r="F719" s="221" t="str">
        <f t="shared" ref="F719:G719" si="23">IF(F712=0,"",F712)</f>
        <v/>
      </c>
      <c r="G719" s="221" t="str">
        <f t="shared" si="23"/>
        <v/>
      </c>
    </row>
    <row r="720" spans="1:7" s="7" customFormat="1" x14ac:dyDescent="0.25">
      <c r="A720" s="378"/>
      <c r="B720" s="424"/>
      <c r="C720" s="527"/>
      <c r="D720" s="527" t="str">
        <f t="shared" ref="D720:D776" si="24">IF(C720="","",1)</f>
        <v/>
      </c>
      <c r="E720" s="335"/>
      <c r="F720" s="335"/>
      <c r="G720" s="335"/>
    </row>
    <row r="721" spans="1:7" ht="15" customHeight="1" x14ac:dyDescent="0.3">
      <c r="A721" s="345">
        <v>15</v>
      </c>
      <c r="B721" s="356" t="s">
        <v>433</v>
      </c>
      <c r="C721" s="574" t="s">
        <v>876</v>
      </c>
      <c r="D721" s="578">
        <f t="shared" si="24"/>
        <v>1</v>
      </c>
      <c r="E721" s="297"/>
      <c r="F721" s="347"/>
      <c r="G721" s="350"/>
    </row>
    <row r="722" spans="1:7" ht="15" customHeight="1" x14ac:dyDescent="0.3">
      <c r="A722" s="345">
        <v>16</v>
      </c>
      <c r="B722" s="356" t="s">
        <v>211</v>
      </c>
      <c r="C722" s="574" t="s">
        <v>876</v>
      </c>
      <c r="D722" s="578">
        <f t="shared" si="24"/>
        <v>1</v>
      </c>
      <c r="E722" s="297"/>
      <c r="F722" s="347"/>
      <c r="G722" s="350"/>
    </row>
    <row r="723" spans="1:7" ht="15" customHeight="1" x14ac:dyDescent="0.3">
      <c r="A723" s="345">
        <v>17</v>
      </c>
      <c r="B723" s="356" t="s">
        <v>213</v>
      </c>
      <c r="C723" s="574" t="s">
        <v>876</v>
      </c>
      <c r="D723" s="578">
        <f t="shared" si="24"/>
        <v>1</v>
      </c>
      <c r="E723" s="297"/>
      <c r="F723" s="347"/>
      <c r="G723" s="350"/>
    </row>
    <row r="724" spans="1:7" ht="15" customHeight="1" x14ac:dyDescent="0.3">
      <c r="A724" s="345">
        <v>18</v>
      </c>
      <c r="B724" s="356" t="s">
        <v>215</v>
      </c>
      <c r="C724" s="574" t="s">
        <v>876</v>
      </c>
      <c r="D724" s="578">
        <f t="shared" si="24"/>
        <v>1</v>
      </c>
      <c r="E724" s="297"/>
      <c r="F724" s="347"/>
      <c r="G724" s="350"/>
    </row>
    <row r="725" spans="1:7" ht="15" customHeight="1" x14ac:dyDescent="0.3">
      <c r="A725" s="345">
        <v>19</v>
      </c>
      <c r="B725" s="356" t="s">
        <v>434</v>
      </c>
      <c r="C725" s="574" t="s">
        <v>876</v>
      </c>
      <c r="D725" s="578">
        <f t="shared" si="24"/>
        <v>1</v>
      </c>
      <c r="E725" s="297"/>
      <c r="F725" s="347"/>
      <c r="G725" s="350"/>
    </row>
    <row r="726" spans="1:7" ht="15" customHeight="1" x14ac:dyDescent="0.3">
      <c r="A726" s="345">
        <v>20</v>
      </c>
      <c r="B726" s="356" t="s">
        <v>435</v>
      </c>
      <c r="C726" s="574" t="s">
        <v>876</v>
      </c>
      <c r="D726" s="578">
        <f t="shared" si="24"/>
        <v>1</v>
      </c>
      <c r="E726" s="297"/>
      <c r="F726" s="347"/>
      <c r="G726" s="350"/>
    </row>
    <row r="727" spans="1:7" ht="15" customHeight="1" x14ac:dyDescent="0.3">
      <c r="A727" s="345">
        <v>21</v>
      </c>
      <c r="B727" s="356" t="s">
        <v>436</v>
      </c>
      <c r="C727" s="574" t="s">
        <v>876</v>
      </c>
      <c r="D727" s="578">
        <f t="shared" si="24"/>
        <v>1</v>
      </c>
      <c r="E727" s="297"/>
      <c r="F727" s="347"/>
      <c r="G727" s="350"/>
    </row>
    <row r="728" spans="1:7" ht="15" customHeight="1" x14ac:dyDescent="0.3">
      <c r="A728" s="345"/>
      <c r="B728" s="186"/>
      <c r="C728" s="594"/>
      <c r="D728" s="578" t="str">
        <f t="shared" si="24"/>
        <v/>
      </c>
      <c r="E728" s="297"/>
      <c r="F728" s="347"/>
      <c r="G728" s="350"/>
    </row>
    <row r="729" spans="1:7" ht="20.149999999999999" customHeight="1" x14ac:dyDescent="0.3">
      <c r="A729" s="636" t="s">
        <v>54</v>
      </c>
      <c r="B729" s="637"/>
      <c r="C729" s="637"/>
      <c r="D729" s="637" t="str">
        <f t="shared" si="24"/>
        <v/>
      </c>
      <c r="E729" s="637"/>
      <c r="F729" s="637"/>
      <c r="G729" s="638"/>
    </row>
    <row r="730" spans="1:7" ht="15" customHeight="1" x14ac:dyDescent="0.3">
      <c r="A730" s="345">
        <v>1</v>
      </c>
      <c r="B730" s="356" t="s">
        <v>437</v>
      </c>
      <c r="C730" s="574" t="s">
        <v>876</v>
      </c>
      <c r="D730" s="578">
        <f t="shared" si="24"/>
        <v>1</v>
      </c>
      <c r="E730" s="297"/>
      <c r="F730" s="347"/>
      <c r="G730" s="350"/>
    </row>
    <row r="731" spans="1:7" ht="15" customHeight="1" x14ac:dyDescent="0.3">
      <c r="A731" s="345">
        <v>2</v>
      </c>
      <c r="B731" s="356" t="s">
        <v>438</v>
      </c>
      <c r="C731" s="574" t="s">
        <v>876</v>
      </c>
      <c r="D731" s="578">
        <f t="shared" si="24"/>
        <v>1</v>
      </c>
      <c r="E731" s="297"/>
      <c r="F731" s="347"/>
      <c r="G731" s="350"/>
    </row>
    <row r="732" spans="1:7" ht="15" customHeight="1" x14ac:dyDescent="0.3">
      <c r="A732" s="345">
        <v>3</v>
      </c>
      <c r="B732" s="356" t="s">
        <v>439</v>
      </c>
      <c r="C732" s="574" t="s">
        <v>876</v>
      </c>
      <c r="D732" s="578">
        <f t="shared" si="24"/>
        <v>1</v>
      </c>
      <c r="E732" s="297"/>
      <c r="F732" s="347"/>
      <c r="G732" s="350"/>
    </row>
    <row r="733" spans="1:7" ht="15" customHeight="1" x14ac:dyDescent="0.3">
      <c r="A733" s="345">
        <v>4</v>
      </c>
      <c r="B733" s="356" t="s">
        <v>440</v>
      </c>
      <c r="C733" s="574" t="s">
        <v>876</v>
      </c>
      <c r="D733" s="578">
        <f t="shared" si="24"/>
        <v>1</v>
      </c>
      <c r="E733" s="297"/>
      <c r="F733" s="347"/>
      <c r="G733" s="350"/>
    </row>
    <row r="734" spans="1:7" ht="15" customHeight="1" x14ac:dyDescent="0.3">
      <c r="A734" s="345">
        <v>5</v>
      </c>
      <c r="B734" s="356" t="s">
        <v>441</v>
      </c>
      <c r="C734" s="574" t="s">
        <v>876</v>
      </c>
      <c r="D734" s="578">
        <f t="shared" si="24"/>
        <v>1</v>
      </c>
      <c r="E734" s="297"/>
      <c r="F734" s="347"/>
      <c r="G734" s="350"/>
    </row>
    <row r="735" spans="1:7" ht="15" customHeight="1" x14ac:dyDescent="0.3">
      <c r="A735" s="345">
        <v>6</v>
      </c>
      <c r="B735" s="356" t="s">
        <v>442</v>
      </c>
      <c r="C735" s="574" t="s">
        <v>876</v>
      </c>
      <c r="D735" s="578">
        <f t="shared" si="24"/>
        <v>1</v>
      </c>
      <c r="E735" s="297"/>
      <c r="F735" s="347"/>
      <c r="G735" s="350"/>
    </row>
    <row r="736" spans="1:7" ht="15" customHeight="1" x14ac:dyDescent="0.3">
      <c r="A736" s="345">
        <v>7</v>
      </c>
      <c r="B736" s="356" t="s">
        <v>443</v>
      </c>
      <c r="C736" s="574" t="s">
        <v>876</v>
      </c>
      <c r="D736" s="578">
        <f t="shared" si="24"/>
        <v>1</v>
      </c>
      <c r="E736" s="297"/>
      <c r="F736" s="347"/>
      <c r="G736" s="350"/>
    </row>
    <row r="737" spans="1:7" ht="15" customHeight="1" x14ac:dyDescent="0.3">
      <c r="A737" s="345">
        <v>8</v>
      </c>
      <c r="B737" s="356" t="s">
        <v>444</v>
      </c>
      <c r="C737" s="574" t="s">
        <v>876</v>
      </c>
      <c r="D737" s="578">
        <f t="shared" si="24"/>
        <v>1</v>
      </c>
      <c r="E737" s="297"/>
      <c r="F737" s="347"/>
      <c r="G737" s="350"/>
    </row>
    <row r="738" spans="1:7" ht="15" customHeight="1" x14ac:dyDescent="0.3">
      <c r="A738" s="345">
        <v>9</v>
      </c>
      <c r="B738" s="356" t="s">
        <v>445</v>
      </c>
      <c r="C738" s="574" t="s">
        <v>876</v>
      </c>
      <c r="D738" s="578">
        <f t="shared" si="24"/>
        <v>1</v>
      </c>
      <c r="E738" s="297"/>
      <c r="F738" s="347"/>
      <c r="G738" s="350"/>
    </row>
    <row r="739" spans="1:7" ht="15" customHeight="1" x14ac:dyDescent="0.3">
      <c r="A739" s="345">
        <v>10</v>
      </c>
      <c r="B739" s="356" t="s">
        <v>446</v>
      </c>
      <c r="C739" s="574" t="s">
        <v>876</v>
      </c>
      <c r="D739" s="578">
        <f t="shared" si="24"/>
        <v>1</v>
      </c>
      <c r="E739" s="297"/>
      <c r="F739" s="347"/>
      <c r="G739" s="350"/>
    </row>
    <row r="740" spans="1:7" ht="15" customHeight="1" x14ac:dyDescent="0.3">
      <c r="A740" s="345">
        <v>11</v>
      </c>
      <c r="B740" s="356" t="s">
        <v>447</v>
      </c>
      <c r="C740" s="574" t="s">
        <v>876</v>
      </c>
      <c r="D740" s="578">
        <f t="shared" si="24"/>
        <v>1</v>
      </c>
      <c r="E740" s="297"/>
      <c r="F740" s="347"/>
      <c r="G740" s="350"/>
    </row>
    <row r="741" spans="1:7" ht="15" customHeight="1" x14ac:dyDescent="0.3">
      <c r="A741" s="345">
        <v>12</v>
      </c>
      <c r="B741" s="356" t="s">
        <v>448</v>
      </c>
      <c r="C741" s="574" t="s">
        <v>876</v>
      </c>
      <c r="D741" s="578">
        <f t="shared" si="24"/>
        <v>1</v>
      </c>
      <c r="E741" s="297"/>
      <c r="F741" s="347"/>
      <c r="G741" s="350"/>
    </row>
    <row r="742" spans="1:7" ht="15" customHeight="1" x14ac:dyDescent="0.3">
      <c r="A742" s="345">
        <v>13</v>
      </c>
      <c r="B742" s="356" t="s">
        <v>449</v>
      </c>
      <c r="C742" s="574" t="s">
        <v>876</v>
      </c>
      <c r="D742" s="578">
        <f t="shared" si="24"/>
        <v>1</v>
      </c>
      <c r="E742" s="297"/>
      <c r="F742" s="347"/>
      <c r="G742" s="350"/>
    </row>
    <row r="743" spans="1:7" ht="15" customHeight="1" x14ac:dyDescent="0.3">
      <c r="A743" s="345">
        <v>14</v>
      </c>
      <c r="B743" s="356" t="s">
        <v>450</v>
      </c>
      <c r="C743" s="574" t="s">
        <v>876</v>
      </c>
      <c r="D743" s="578">
        <f t="shared" si="24"/>
        <v>1</v>
      </c>
      <c r="E743" s="297"/>
      <c r="F743" s="347"/>
      <c r="G743" s="350"/>
    </row>
    <row r="744" spans="1:7" ht="15" customHeight="1" x14ac:dyDescent="0.3">
      <c r="A744" s="345">
        <v>15</v>
      </c>
      <c r="B744" s="356" t="s">
        <v>451</v>
      </c>
      <c r="C744" s="574" t="s">
        <v>876</v>
      </c>
      <c r="D744" s="578">
        <f t="shared" si="24"/>
        <v>1</v>
      </c>
      <c r="E744" s="297"/>
      <c r="F744" s="347"/>
      <c r="G744" s="350"/>
    </row>
    <row r="745" spans="1:7" ht="15" customHeight="1" x14ac:dyDescent="0.3">
      <c r="A745" s="345">
        <v>16</v>
      </c>
      <c r="B745" s="356" t="s">
        <v>452</v>
      </c>
      <c r="C745" s="574" t="s">
        <v>876</v>
      </c>
      <c r="D745" s="578">
        <f t="shared" si="24"/>
        <v>1</v>
      </c>
      <c r="E745" s="297"/>
      <c r="F745" s="347"/>
      <c r="G745" s="350"/>
    </row>
    <row r="746" spans="1:7" ht="15" customHeight="1" x14ac:dyDescent="0.3">
      <c r="A746" s="345">
        <v>17</v>
      </c>
      <c r="B746" s="356" t="s">
        <v>453</v>
      </c>
      <c r="C746" s="574" t="s">
        <v>876</v>
      </c>
      <c r="D746" s="578">
        <f t="shared" si="24"/>
        <v>1</v>
      </c>
      <c r="E746" s="297"/>
      <c r="F746" s="347"/>
      <c r="G746" s="350"/>
    </row>
    <row r="747" spans="1:7" ht="15" customHeight="1" x14ac:dyDescent="0.3">
      <c r="A747" s="345">
        <v>18</v>
      </c>
      <c r="B747" s="356" t="s">
        <v>454</v>
      </c>
      <c r="C747" s="574" t="s">
        <v>876</v>
      </c>
      <c r="D747" s="578">
        <f t="shared" si="24"/>
        <v>1</v>
      </c>
      <c r="E747" s="297"/>
      <c r="F747" s="347"/>
      <c r="G747" s="350"/>
    </row>
    <row r="748" spans="1:7" ht="15" customHeight="1" x14ac:dyDescent="0.3">
      <c r="A748" s="345">
        <v>19</v>
      </c>
      <c r="B748" s="356" t="s">
        <v>455</v>
      </c>
      <c r="C748" s="574" t="s">
        <v>876</v>
      </c>
      <c r="D748" s="578">
        <f t="shared" si="24"/>
        <v>1</v>
      </c>
      <c r="E748" s="297"/>
      <c r="F748" s="347"/>
      <c r="G748" s="350"/>
    </row>
    <row r="749" spans="1:7" ht="15" customHeight="1" x14ac:dyDescent="0.3">
      <c r="A749" s="345">
        <v>20</v>
      </c>
      <c r="B749" s="356" t="s">
        <v>456</v>
      </c>
      <c r="C749" s="574" t="s">
        <v>876</v>
      </c>
      <c r="D749" s="578">
        <f t="shared" si="24"/>
        <v>1</v>
      </c>
      <c r="E749" s="297"/>
      <c r="F749" s="347"/>
      <c r="G749" s="350"/>
    </row>
    <row r="750" spans="1:7" ht="15" customHeight="1" x14ac:dyDescent="0.3">
      <c r="A750" s="308"/>
      <c r="B750" s="189"/>
      <c r="C750" s="586"/>
      <c r="D750" s="587" t="str">
        <f t="shared" si="24"/>
        <v/>
      </c>
      <c r="E750" s="309"/>
      <c r="F750" s="309"/>
      <c r="G750" s="310"/>
    </row>
    <row r="751" spans="1:7" ht="20.149999999999999" customHeight="1" x14ac:dyDescent="0.3">
      <c r="A751" s="636" t="s">
        <v>55</v>
      </c>
      <c r="B751" s="637"/>
      <c r="C751" s="637"/>
      <c r="D751" s="637" t="str">
        <f t="shared" si="24"/>
        <v/>
      </c>
      <c r="E751" s="637"/>
      <c r="F751" s="637"/>
      <c r="G751" s="638"/>
    </row>
    <row r="752" spans="1:7" ht="15" customHeight="1" x14ac:dyDescent="0.3">
      <c r="A752" s="345">
        <v>1</v>
      </c>
      <c r="B752" s="356" t="s">
        <v>457</v>
      </c>
      <c r="C752" s="574" t="s">
        <v>876</v>
      </c>
      <c r="D752" s="578">
        <f t="shared" si="24"/>
        <v>1</v>
      </c>
      <c r="E752" s="297"/>
      <c r="F752" s="347"/>
      <c r="G752" s="350"/>
    </row>
    <row r="753" spans="1:7" ht="15" customHeight="1" x14ac:dyDescent="0.3">
      <c r="A753" s="345">
        <v>2</v>
      </c>
      <c r="B753" s="356" t="s">
        <v>458</v>
      </c>
      <c r="C753" s="574" t="s">
        <v>876</v>
      </c>
      <c r="D753" s="578">
        <f t="shared" si="24"/>
        <v>1</v>
      </c>
      <c r="E753" s="297"/>
      <c r="F753" s="347"/>
      <c r="G753" s="350"/>
    </row>
    <row r="754" spans="1:7" ht="15" customHeight="1" x14ac:dyDescent="0.3">
      <c r="A754" s="345">
        <v>3</v>
      </c>
      <c r="B754" s="356" t="s">
        <v>459</v>
      </c>
      <c r="C754" s="574" t="s">
        <v>876</v>
      </c>
      <c r="D754" s="578">
        <f t="shared" si="24"/>
        <v>1</v>
      </c>
      <c r="E754" s="297"/>
      <c r="F754" s="347"/>
      <c r="G754" s="350"/>
    </row>
    <row r="755" spans="1:7" ht="15" customHeight="1" x14ac:dyDescent="0.3">
      <c r="A755" s="345">
        <v>4</v>
      </c>
      <c r="B755" s="356" t="s">
        <v>460</v>
      </c>
      <c r="C755" s="574" t="s">
        <v>876</v>
      </c>
      <c r="D755" s="578">
        <f t="shared" si="24"/>
        <v>1</v>
      </c>
      <c r="E755" s="297"/>
      <c r="F755" s="347"/>
      <c r="G755" s="350"/>
    </row>
    <row r="756" spans="1:7" ht="15" customHeight="1" x14ac:dyDescent="0.3">
      <c r="A756" s="345">
        <v>5</v>
      </c>
      <c r="B756" s="356" t="s">
        <v>461</v>
      </c>
      <c r="C756" s="574" t="s">
        <v>876</v>
      </c>
      <c r="D756" s="578">
        <f t="shared" si="24"/>
        <v>1</v>
      </c>
      <c r="E756" s="297"/>
      <c r="F756" s="347"/>
      <c r="G756" s="350"/>
    </row>
    <row r="757" spans="1:7" ht="15" customHeight="1" x14ac:dyDescent="0.3">
      <c r="A757" s="345">
        <v>6</v>
      </c>
      <c r="B757" s="356" t="s">
        <v>462</v>
      </c>
      <c r="C757" s="574" t="s">
        <v>876</v>
      </c>
      <c r="D757" s="578">
        <f t="shared" si="24"/>
        <v>1</v>
      </c>
      <c r="E757" s="297"/>
      <c r="F757" s="347"/>
      <c r="G757" s="350"/>
    </row>
    <row r="758" spans="1:7" ht="15" customHeight="1" x14ac:dyDescent="0.3">
      <c r="A758" s="345">
        <v>7</v>
      </c>
      <c r="B758" s="356" t="s">
        <v>463</v>
      </c>
      <c r="C758" s="574" t="s">
        <v>876</v>
      </c>
      <c r="D758" s="578">
        <f t="shared" si="24"/>
        <v>1</v>
      </c>
      <c r="E758" s="297"/>
      <c r="F758" s="347"/>
      <c r="G758" s="350"/>
    </row>
    <row r="759" spans="1:7" ht="15" customHeight="1" x14ac:dyDescent="0.3">
      <c r="A759" s="345">
        <v>8</v>
      </c>
      <c r="B759" s="356" t="s">
        <v>464</v>
      </c>
      <c r="C759" s="574" t="s">
        <v>876</v>
      </c>
      <c r="D759" s="578">
        <f t="shared" si="24"/>
        <v>1</v>
      </c>
      <c r="E759" s="297"/>
      <c r="F759" s="347"/>
      <c r="G759" s="350"/>
    </row>
    <row r="760" spans="1:7" ht="15" customHeight="1" x14ac:dyDescent="0.3">
      <c r="A760" s="345">
        <v>9</v>
      </c>
      <c r="B760" s="356" t="s">
        <v>465</v>
      </c>
      <c r="C760" s="574" t="s">
        <v>876</v>
      </c>
      <c r="D760" s="578">
        <f t="shared" si="24"/>
        <v>1</v>
      </c>
      <c r="E760" s="297"/>
      <c r="F760" s="347"/>
      <c r="G760" s="350"/>
    </row>
    <row r="761" spans="1:7" ht="15" customHeight="1" x14ac:dyDescent="0.3">
      <c r="A761" s="345">
        <v>10</v>
      </c>
      <c r="B761" s="356" t="s">
        <v>466</v>
      </c>
      <c r="C761" s="574" t="s">
        <v>876</v>
      </c>
      <c r="D761" s="578">
        <f t="shared" si="24"/>
        <v>1</v>
      </c>
      <c r="E761" s="297"/>
      <c r="F761" s="347"/>
      <c r="G761" s="350"/>
    </row>
    <row r="762" spans="1:7" ht="15" customHeight="1" x14ac:dyDescent="0.3">
      <c r="A762" s="345">
        <v>11</v>
      </c>
      <c r="B762" s="356" t="s">
        <v>467</v>
      </c>
      <c r="C762" s="574" t="s">
        <v>876</v>
      </c>
      <c r="D762" s="578">
        <f t="shared" si="24"/>
        <v>1</v>
      </c>
      <c r="E762" s="297"/>
      <c r="F762" s="347"/>
      <c r="G762" s="350"/>
    </row>
    <row r="763" spans="1:7" ht="15" customHeight="1" x14ac:dyDescent="0.3">
      <c r="A763" s="345">
        <v>12</v>
      </c>
      <c r="B763" s="356" t="s">
        <v>468</v>
      </c>
      <c r="C763" s="574" t="s">
        <v>876</v>
      </c>
      <c r="D763" s="578">
        <f t="shared" si="24"/>
        <v>1</v>
      </c>
      <c r="E763" s="297"/>
      <c r="F763" s="347"/>
      <c r="G763" s="350"/>
    </row>
    <row r="764" spans="1:7" ht="15" customHeight="1" x14ac:dyDescent="0.3">
      <c r="A764" s="345">
        <v>13</v>
      </c>
      <c r="B764" s="356" t="s">
        <v>469</v>
      </c>
      <c r="C764" s="574" t="s">
        <v>876</v>
      </c>
      <c r="D764" s="578">
        <f t="shared" si="24"/>
        <v>1</v>
      </c>
      <c r="E764" s="297"/>
      <c r="F764" s="347"/>
      <c r="G764" s="350"/>
    </row>
    <row r="765" spans="1:7" ht="15" customHeight="1" x14ac:dyDescent="0.3">
      <c r="A765" s="345">
        <v>14</v>
      </c>
      <c r="B765" s="356" t="s">
        <v>470</v>
      </c>
      <c r="C765" s="574" t="s">
        <v>876</v>
      </c>
      <c r="D765" s="578">
        <f t="shared" si="24"/>
        <v>1</v>
      </c>
      <c r="E765" s="297"/>
      <c r="F765" s="347"/>
      <c r="G765" s="350"/>
    </row>
    <row r="766" spans="1:7" ht="15" customHeight="1" x14ac:dyDescent="0.3">
      <c r="A766" s="345">
        <v>15</v>
      </c>
      <c r="B766" s="356" t="s">
        <v>471</v>
      </c>
      <c r="C766" s="574" t="s">
        <v>876</v>
      </c>
      <c r="D766" s="578">
        <f t="shared" si="24"/>
        <v>1</v>
      </c>
      <c r="E766" s="297"/>
      <c r="F766" s="347"/>
      <c r="G766" s="350"/>
    </row>
    <row r="767" spans="1:7" ht="20.149999999999999" customHeight="1" x14ac:dyDescent="0.3">
      <c r="A767" s="636" t="s">
        <v>56</v>
      </c>
      <c r="B767" s="637"/>
      <c r="C767" s="637"/>
      <c r="D767" s="637" t="str">
        <f t="shared" si="24"/>
        <v/>
      </c>
      <c r="E767" s="637"/>
      <c r="F767" s="637"/>
      <c r="G767" s="638"/>
    </row>
    <row r="768" spans="1:7" ht="15" customHeight="1" x14ac:dyDescent="0.3">
      <c r="A768" s="345">
        <v>1</v>
      </c>
      <c r="B768" s="356" t="s">
        <v>472</v>
      </c>
      <c r="C768" s="574" t="s">
        <v>876</v>
      </c>
      <c r="D768" s="578">
        <f t="shared" si="24"/>
        <v>1</v>
      </c>
      <c r="E768" s="297"/>
      <c r="F768" s="347"/>
      <c r="G768" s="350"/>
    </row>
    <row r="769" spans="1:7" ht="15" customHeight="1" x14ac:dyDescent="0.3">
      <c r="A769" s="345">
        <v>2</v>
      </c>
      <c r="B769" s="356" t="s">
        <v>473</v>
      </c>
      <c r="C769" s="574" t="s">
        <v>876</v>
      </c>
      <c r="D769" s="578">
        <f t="shared" si="24"/>
        <v>1</v>
      </c>
      <c r="E769" s="297"/>
      <c r="F769" s="347"/>
      <c r="G769" s="350"/>
    </row>
    <row r="770" spans="1:7" ht="15" customHeight="1" x14ac:dyDescent="0.3">
      <c r="A770" s="345">
        <v>3</v>
      </c>
      <c r="B770" s="356" t="s">
        <v>474</v>
      </c>
      <c r="C770" s="574" t="s">
        <v>876</v>
      </c>
      <c r="D770" s="578">
        <f t="shared" si="24"/>
        <v>1</v>
      </c>
      <c r="E770" s="297"/>
      <c r="F770" s="347"/>
      <c r="G770" s="350"/>
    </row>
    <row r="771" spans="1:7" ht="15" customHeight="1" x14ac:dyDescent="0.3">
      <c r="A771" s="345">
        <v>4</v>
      </c>
      <c r="B771" s="356" t="s">
        <v>475</v>
      </c>
      <c r="C771" s="574" t="s">
        <v>876</v>
      </c>
      <c r="D771" s="578">
        <f t="shared" si="24"/>
        <v>1</v>
      </c>
      <c r="E771" s="297"/>
      <c r="F771" s="347"/>
      <c r="G771" s="350"/>
    </row>
    <row r="772" spans="1:7" ht="15" customHeight="1" x14ac:dyDescent="0.3">
      <c r="A772" s="345">
        <v>5</v>
      </c>
      <c r="B772" s="356" t="s">
        <v>476</v>
      </c>
      <c r="C772" s="574" t="s">
        <v>876</v>
      </c>
      <c r="D772" s="578">
        <f t="shared" si="24"/>
        <v>1</v>
      </c>
      <c r="E772" s="297"/>
      <c r="F772" s="347"/>
      <c r="G772" s="350"/>
    </row>
    <row r="773" spans="1:7" ht="15" customHeight="1" x14ac:dyDescent="0.3">
      <c r="A773" s="345">
        <v>6</v>
      </c>
      <c r="B773" s="356" t="s">
        <v>477</v>
      </c>
      <c r="C773" s="574" t="s">
        <v>876</v>
      </c>
      <c r="D773" s="578">
        <f t="shared" si="24"/>
        <v>1</v>
      </c>
      <c r="E773" s="297"/>
      <c r="F773" s="347"/>
      <c r="G773" s="350"/>
    </row>
    <row r="774" spans="1:7" ht="15" customHeight="1" x14ac:dyDescent="0.3">
      <c r="A774" s="345">
        <v>7</v>
      </c>
      <c r="B774" s="356" t="s">
        <v>478</v>
      </c>
      <c r="C774" s="574" t="s">
        <v>876</v>
      </c>
      <c r="D774" s="578">
        <f t="shared" si="24"/>
        <v>1</v>
      </c>
      <c r="E774" s="297"/>
      <c r="F774" s="347"/>
      <c r="G774" s="350"/>
    </row>
    <row r="775" spans="1:7" ht="15" customHeight="1" x14ac:dyDescent="0.3">
      <c r="A775" s="345">
        <v>8</v>
      </c>
      <c r="B775" s="356" t="s">
        <v>479</v>
      </c>
      <c r="C775" s="574" t="s">
        <v>876</v>
      </c>
      <c r="D775" s="578">
        <f t="shared" si="24"/>
        <v>1</v>
      </c>
      <c r="E775" s="297"/>
      <c r="F775" s="347"/>
      <c r="G775" s="350"/>
    </row>
    <row r="776" spans="1:7" ht="15" customHeight="1" x14ac:dyDescent="0.3">
      <c r="A776" s="345">
        <v>9</v>
      </c>
      <c r="B776" s="356" t="s">
        <v>480</v>
      </c>
      <c r="C776" s="574" t="s">
        <v>876</v>
      </c>
      <c r="D776" s="578">
        <f t="shared" si="24"/>
        <v>1</v>
      </c>
      <c r="E776" s="297"/>
      <c r="F776" s="347"/>
      <c r="G776" s="350"/>
    </row>
    <row r="777" spans="1:7" s="7" customFormat="1" ht="23" customHeight="1" x14ac:dyDescent="0.25">
      <c r="A777" s="644" t="s">
        <v>1090</v>
      </c>
      <c r="B777" s="645"/>
      <c r="C777" s="646"/>
      <c r="D777" s="523"/>
      <c r="E777" s="224" t="str">
        <f>IF(SUM(E$6:E776)=0,"",SUM(E717:E776))</f>
        <v/>
      </c>
      <c r="F777" s="224" t="str">
        <f>IF(SUM(F$6:F776)=0,"",SUM(F717:F776))</f>
        <v/>
      </c>
      <c r="G777" s="224" t="str">
        <f>IF(SUM(G$6:G776)=0,"",SUM(G717:G776))</f>
        <v/>
      </c>
    </row>
    <row r="778" spans="1:7" s="120" customFormat="1" x14ac:dyDescent="0.25">
      <c r="A778" s="351"/>
      <c r="B778" s="352"/>
      <c r="C778" s="582"/>
      <c r="D778" s="583"/>
      <c r="E778" s="354"/>
      <c r="F778" s="354"/>
      <c r="G778" s="355"/>
    </row>
    <row r="779" spans="1:7" ht="20.25" customHeight="1" x14ac:dyDescent="0.3">
      <c r="A779" s="644" t="s">
        <v>8</v>
      </c>
      <c r="B779" s="645"/>
      <c r="C779" s="646"/>
      <c r="D779" s="564"/>
      <c r="E779" s="289"/>
      <c r="F779" s="289"/>
      <c r="G779" s="290"/>
    </row>
    <row r="780" spans="1:7" x14ac:dyDescent="0.3">
      <c r="A780" s="443"/>
      <c r="F780" s="443"/>
      <c r="G780" s="444"/>
    </row>
    <row r="781" spans="1:7" ht="29.25" customHeight="1" x14ac:dyDescent="0.3">
      <c r="A781" s="197" t="s">
        <v>0</v>
      </c>
      <c r="B781" s="197" t="s">
        <v>1</v>
      </c>
      <c r="C781" s="566" t="s">
        <v>2</v>
      </c>
      <c r="D781" s="567" t="s">
        <v>3</v>
      </c>
      <c r="E781" s="291" t="s">
        <v>4</v>
      </c>
      <c r="F781" s="291" t="s">
        <v>4</v>
      </c>
      <c r="G781" s="197" t="s">
        <v>4</v>
      </c>
    </row>
    <row r="782" spans="1:7" s="148" customFormat="1" ht="37.25" customHeight="1" x14ac:dyDescent="0.3">
      <c r="A782" s="16"/>
      <c r="B782" s="17"/>
      <c r="C782" s="568"/>
      <c r="D782" s="569"/>
      <c r="E782" s="21" t="s">
        <v>1145</v>
      </c>
      <c r="F782" s="20" t="s">
        <v>1146</v>
      </c>
      <c r="G782" s="19" t="s">
        <v>1147</v>
      </c>
    </row>
    <row r="783" spans="1:7" s="148" customFormat="1" ht="15.9" customHeight="1" x14ac:dyDescent="0.25">
      <c r="A783" s="137"/>
      <c r="B783" s="138"/>
      <c r="C783" s="584"/>
      <c r="D783" s="525"/>
      <c r="E783" s="331"/>
      <c r="F783" s="331"/>
      <c r="G783" s="332"/>
    </row>
    <row r="784" spans="1:7" s="7" customFormat="1" ht="18" customHeight="1" x14ac:dyDescent="0.25">
      <c r="A784" s="644" t="s">
        <v>5</v>
      </c>
      <c r="B784" s="645"/>
      <c r="C784" s="646"/>
      <c r="D784" s="526"/>
      <c r="E784" s="221" t="str">
        <f>IF(E777=0,"",E777)</f>
        <v/>
      </c>
      <c r="F784" s="221" t="str">
        <f t="shared" ref="F784:G784" si="25">IF(F777=0,"",F777)</f>
        <v/>
      </c>
      <c r="G784" s="221" t="str">
        <f t="shared" si="25"/>
        <v/>
      </c>
    </row>
    <row r="785" spans="1:7" s="7" customFormat="1" x14ac:dyDescent="0.25">
      <c r="A785" s="378"/>
      <c r="B785" s="424"/>
      <c r="C785" s="527"/>
      <c r="D785" s="527"/>
      <c r="E785" s="335"/>
      <c r="F785" s="335"/>
      <c r="G785" s="335"/>
    </row>
    <row r="786" spans="1:7" ht="15" customHeight="1" x14ac:dyDescent="0.3">
      <c r="A786" s="345">
        <v>10</v>
      </c>
      <c r="B786" s="356" t="s">
        <v>481</v>
      </c>
      <c r="C786" s="574" t="s">
        <v>876</v>
      </c>
      <c r="D786" s="578">
        <f t="shared" ref="D786:D840" si="26">IF(C786="","",1)</f>
        <v>1</v>
      </c>
      <c r="E786" s="297"/>
      <c r="F786" s="347"/>
      <c r="G786" s="350"/>
    </row>
    <row r="787" spans="1:7" ht="15" customHeight="1" x14ac:dyDescent="0.3">
      <c r="A787" s="345">
        <v>11</v>
      </c>
      <c r="B787" s="356" t="s">
        <v>482</v>
      </c>
      <c r="C787" s="574" t="s">
        <v>876</v>
      </c>
      <c r="D787" s="578">
        <f t="shared" si="26"/>
        <v>1</v>
      </c>
      <c r="E787" s="297"/>
      <c r="F787" s="347"/>
      <c r="G787" s="350"/>
    </row>
    <row r="788" spans="1:7" ht="15" customHeight="1" x14ac:dyDescent="0.3">
      <c r="A788" s="345">
        <v>12</v>
      </c>
      <c r="B788" s="356" t="s">
        <v>483</v>
      </c>
      <c r="C788" s="574" t="s">
        <v>876</v>
      </c>
      <c r="D788" s="578">
        <f t="shared" si="26"/>
        <v>1</v>
      </c>
      <c r="E788" s="297"/>
      <c r="F788" s="347"/>
      <c r="G788" s="350"/>
    </row>
    <row r="789" spans="1:7" ht="15" customHeight="1" x14ac:dyDescent="0.3">
      <c r="A789" s="345">
        <v>13</v>
      </c>
      <c r="B789" s="356" t="s">
        <v>484</v>
      </c>
      <c r="C789" s="574" t="s">
        <v>876</v>
      </c>
      <c r="D789" s="578">
        <f t="shared" si="26"/>
        <v>1</v>
      </c>
      <c r="E789" s="297"/>
      <c r="F789" s="347"/>
      <c r="G789" s="350"/>
    </row>
    <row r="790" spans="1:7" ht="15" customHeight="1" x14ac:dyDescent="0.3">
      <c r="A790" s="345"/>
      <c r="B790" s="186"/>
      <c r="C790" s="594"/>
      <c r="D790" s="578" t="str">
        <f t="shared" si="26"/>
        <v/>
      </c>
      <c r="E790" s="297"/>
      <c r="F790" s="347"/>
      <c r="G790" s="350"/>
    </row>
    <row r="791" spans="1:7" ht="20.149999999999999" customHeight="1" x14ac:dyDescent="0.3">
      <c r="A791" s="636" t="s">
        <v>57</v>
      </c>
      <c r="B791" s="637"/>
      <c r="C791" s="637"/>
      <c r="D791" s="637" t="str">
        <f t="shared" si="26"/>
        <v/>
      </c>
      <c r="E791" s="637"/>
      <c r="F791" s="637"/>
      <c r="G791" s="638"/>
    </row>
    <row r="792" spans="1:7" ht="15" customHeight="1" x14ac:dyDescent="0.3">
      <c r="A792" s="345">
        <v>1</v>
      </c>
      <c r="B792" s="356" t="s">
        <v>457</v>
      </c>
      <c r="C792" s="574" t="s">
        <v>876</v>
      </c>
      <c r="D792" s="578">
        <f t="shared" si="26"/>
        <v>1</v>
      </c>
      <c r="E792" s="297"/>
      <c r="F792" s="347"/>
      <c r="G792" s="350"/>
    </row>
    <row r="793" spans="1:7" ht="15" customHeight="1" x14ac:dyDescent="0.3">
      <c r="A793" s="345">
        <v>2</v>
      </c>
      <c r="B793" s="356" t="s">
        <v>485</v>
      </c>
      <c r="C793" s="574" t="s">
        <v>876</v>
      </c>
      <c r="D793" s="578">
        <f t="shared" si="26"/>
        <v>1</v>
      </c>
      <c r="E793" s="297"/>
      <c r="F793" s="347"/>
      <c r="G793" s="350"/>
    </row>
    <row r="794" spans="1:7" ht="15" customHeight="1" x14ac:dyDescent="0.3">
      <c r="A794" s="345">
        <v>3</v>
      </c>
      <c r="B794" s="356" t="s">
        <v>459</v>
      </c>
      <c r="C794" s="574" t="s">
        <v>876</v>
      </c>
      <c r="D794" s="578">
        <f t="shared" si="26"/>
        <v>1</v>
      </c>
      <c r="E794" s="297"/>
      <c r="F794" s="347"/>
      <c r="G794" s="350"/>
    </row>
    <row r="795" spans="1:7" ht="15" customHeight="1" x14ac:dyDescent="0.3">
      <c r="A795" s="345">
        <v>4</v>
      </c>
      <c r="B795" s="356" t="s">
        <v>460</v>
      </c>
      <c r="C795" s="574" t="s">
        <v>876</v>
      </c>
      <c r="D795" s="578">
        <f t="shared" si="26"/>
        <v>1</v>
      </c>
      <c r="E795" s="297"/>
      <c r="F795" s="347"/>
      <c r="G795" s="350"/>
    </row>
    <row r="796" spans="1:7" ht="15" customHeight="1" x14ac:dyDescent="0.3">
      <c r="A796" s="345">
        <v>5</v>
      </c>
      <c r="B796" s="356" t="s">
        <v>486</v>
      </c>
      <c r="C796" s="574" t="s">
        <v>876</v>
      </c>
      <c r="D796" s="578">
        <f t="shared" si="26"/>
        <v>1</v>
      </c>
      <c r="E796" s="297"/>
      <c r="F796" s="347"/>
      <c r="G796" s="350"/>
    </row>
    <row r="797" spans="1:7" ht="15" customHeight="1" x14ac:dyDescent="0.3">
      <c r="A797" s="345">
        <v>6</v>
      </c>
      <c r="B797" s="356" t="s">
        <v>461</v>
      </c>
      <c r="C797" s="574" t="s">
        <v>876</v>
      </c>
      <c r="D797" s="578">
        <f t="shared" si="26"/>
        <v>1</v>
      </c>
      <c r="E797" s="297"/>
      <c r="F797" s="347"/>
      <c r="G797" s="350"/>
    </row>
    <row r="798" spans="1:7" ht="15" customHeight="1" x14ac:dyDescent="0.3">
      <c r="A798" s="345">
        <v>7</v>
      </c>
      <c r="B798" s="356" t="s">
        <v>462</v>
      </c>
      <c r="C798" s="574" t="s">
        <v>876</v>
      </c>
      <c r="D798" s="578">
        <f t="shared" si="26"/>
        <v>1</v>
      </c>
      <c r="E798" s="297"/>
      <c r="F798" s="347"/>
      <c r="G798" s="350"/>
    </row>
    <row r="799" spans="1:7" ht="15" customHeight="1" x14ac:dyDescent="0.3">
      <c r="A799" s="345">
        <v>8</v>
      </c>
      <c r="B799" s="356" t="s">
        <v>463</v>
      </c>
      <c r="C799" s="574" t="s">
        <v>876</v>
      </c>
      <c r="D799" s="578">
        <f t="shared" si="26"/>
        <v>1</v>
      </c>
      <c r="E799" s="297"/>
      <c r="F799" s="347"/>
      <c r="G799" s="350"/>
    </row>
    <row r="800" spans="1:7" ht="15" customHeight="1" x14ac:dyDescent="0.3">
      <c r="A800" s="345">
        <v>9</v>
      </c>
      <c r="B800" s="356" t="s">
        <v>487</v>
      </c>
      <c r="C800" s="574" t="s">
        <v>876</v>
      </c>
      <c r="D800" s="578">
        <f t="shared" si="26"/>
        <v>1</v>
      </c>
      <c r="E800" s="297"/>
      <c r="F800" s="347"/>
      <c r="G800" s="350"/>
    </row>
    <row r="801" spans="1:8" ht="15" customHeight="1" x14ac:dyDescent="0.3">
      <c r="A801" s="345">
        <v>10</v>
      </c>
      <c r="B801" s="356" t="s">
        <v>488</v>
      </c>
      <c r="C801" s="574" t="s">
        <v>876</v>
      </c>
      <c r="D801" s="578">
        <f t="shared" si="26"/>
        <v>1</v>
      </c>
      <c r="E801" s="297"/>
      <c r="F801" s="347"/>
      <c r="G801" s="350"/>
    </row>
    <row r="802" spans="1:8" ht="15" customHeight="1" x14ac:dyDescent="0.3">
      <c r="A802" s="345">
        <v>11</v>
      </c>
      <c r="B802" s="356" t="s">
        <v>489</v>
      </c>
      <c r="C802" s="574" t="s">
        <v>876</v>
      </c>
      <c r="D802" s="578">
        <f t="shared" si="26"/>
        <v>1</v>
      </c>
      <c r="E802" s="297"/>
      <c r="F802" s="347"/>
      <c r="G802" s="350"/>
    </row>
    <row r="803" spans="1:8" ht="15" customHeight="1" x14ac:dyDescent="0.3">
      <c r="A803" s="345">
        <v>12</v>
      </c>
      <c r="B803" s="356" t="s">
        <v>490</v>
      </c>
      <c r="C803" s="574" t="s">
        <v>876</v>
      </c>
      <c r="D803" s="578">
        <f t="shared" si="26"/>
        <v>1</v>
      </c>
      <c r="E803" s="297"/>
      <c r="F803" s="347"/>
      <c r="G803" s="350"/>
    </row>
    <row r="804" spans="1:8" ht="15" customHeight="1" x14ac:dyDescent="0.3">
      <c r="A804" s="345">
        <v>13</v>
      </c>
      <c r="B804" s="356" t="s">
        <v>466</v>
      </c>
      <c r="C804" s="574" t="s">
        <v>876</v>
      </c>
      <c r="D804" s="578">
        <f t="shared" si="26"/>
        <v>1</v>
      </c>
      <c r="E804" s="297"/>
      <c r="F804" s="347"/>
      <c r="G804" s="350"/>
    </row>
    <row r="805" spans="1:8" ht="15" customHeight="1" x14ac:dyDescent="0.3">
      <c r="A805" s="345">
        <v>14</v>
      </c>
      <c r="B805" s="356" t="s">
        <v>470</v>
      </c>
      <c r="C805" s="574" t="s">
        <v>876</v>
      </c>
      <c r="D805" s="578">
        <f t="shared" si="26"/>
        <v>1</v>
      </c>
      <c r="E805" s="297"/>
      <c r="F805" s="347"/>
      <c r="G805" s="350"/>
    </row>
    <row r="806" spans="1:8" ht="15" customHeight="1" x14ac:dyDescent="0.3">
      <c r="A806" s="345">
        <v>15</v>
      </c>
      <c r="B806" s="356" t="s">
        <v>491</v>
      </c>
      <c r="C806" s="574" t="s">
        <v>876</v>
      </c>
      <c r="D806" s="578">
        <f t="shared" si="26"/>
        <v>1</v>
      </c>
      <c r="E806" s="297"/>
      <c r="F806" s="347"/>
      <c r="G806" s="350"/>
    </row>
    <row r="807" spans="1:8" ht="20.149999999999999" customHeight="1" x14ac:dyDescent="0.3">
      <c r="A807" s="636" t="s">
        <v>58</v>
      </c>
      <c r="B807" s="637"/>
      <c r="C807" s="637"/>
      <c r="D807" s="637" t="str">
        <f t="shared" si="26"/>
        <v/>
      </c>
      <c r="E807" s="637"/>
      <c r="F807" s="637"/>
      <c r="G807" s="638"/>
    </row>
    <row r="808" spans="1:8" ht="15" customHeight="1" x14ac:dyDescent="0.3">
      <c r="A808" s="345">
        <v>1</v>
      </c>
      <c r="B808" s="356">
        <v>60.3</v>
      </c>
      <c r="C808" s="574" t="s">
        <v>876</v>
      </c>
      <c r="D808" s="578">
        <f t="shared" si="26"/>
        <v>1</v>
      </c>
      <c r="E808" s="297"/>
      <c r="F808" s="347"/>
      <c r="G808" s="350"/>
      <c r="H808" s="317"/>
    </row>
    <row r="809" spans="1:8" ht="15" customHeight="1" x14ac:dyDescent="0.3">
      <c r="A809" s="345">
        <v>2</v>
      </c>
      <c r="B809" s="356">
        <v>88.9</v>
      </c>
      <c r="C809" s="574" t="s">
        <v>876</v>
      </c>
      <c r="D809" s="578">
        <f t="shared" si="26"/>
        <v>1</v>
      </c>
      <c r="E809" s="297"/>
      <c r="F809" s="347"/>
      <c r="G809" s="350"/>
      <c r="H809" s="317"/>
    </row>
    <row r="810" spans="1:8" ht="15" customHeight="1" x14ac:dyDescent="0.3">
      <c r="A810" s="345">
        <v>3</v>
      </c>
      <c r="B810" s="356">
        <v>114.3</v>
      </c>
      <c r="C810" s="574" t="s">
        <v>876</v>
      </c>
      <c r="D810" s="578">
        <f t="shared" si="26"/>
        <v>1</v>
      </c>
      <c r="E810" s="297"/>
      <c r="F810" s="347"/>
      <c r="G810" s="350"/>
      <c r="H810" s="317"/>
    </row>
    <row r="811" spans="1:8" ht="15" customHeight="1" x14ac:dyDescent="0.3">
      <c r="A811" s="345">
        <v>4</v>
      </c>
      <c r="B811" s="356">
        <v>165.1</v>
      </c>
      <c r="C811" s="574" t="s">
        <v>876</v>
      </c>
      <c r="D811" s="578">
        <f t="shared" si="26"/>
        <v>1</v>
      </c>
      <c r="E811" s="297"/>
      <c r="F811" s="347"/>
      <c r="G811" s="350"/>
      <c r="H811" s="317"/>
    </row>
    <row r="812" spans="1:8" ht="15" customHeight="1" x14ac:dyDescent="0.3">
      <c r="A812" s="345">
        <v>5</v>
      </c>
      <c r="B812" s="356">
        <v>219.1</v>
      </c>
      <c r="C812" s="574" t="s">
        <v>876</v>
      </c>
      <c r="D812" s="578">
        <f t="shared" si="26"/>
        <v>1</v>
      </c>
      <c r="E812" s="297"/>
      <c r="F812" s="347"/>
      <c r="G812" s="350"/>
      <c r="H812" s="317"/>
    </row>
    <row r="813" spans="1:8" ht="20.149999999999999" customHeight="1" x14ac:dyDescent="0.3">
      <c r="A813" s="636" t="s">
        <v>59</v>
      </c>
      <c r="B813" s="637"/>
      <c r="C813" s="637"/>
      <c r="D813" s="637" t="str">
        <f t="shared" si="26"/>
        <v/>
      </c>
      <c r="E813" s="637"/>
      <c r="F813" s="637"/>
      <c r="G813" s="638"/>
    </row>
    <row r="814" spans="1:8" ht="15" customHeight="1" x14ac:dyDescent="0.3">
      <c r="A814" s="345">
        <v>1</v>
      </c>
      <c r="B814" s="356" t="s">
        <v>258</v>
      </c>
      <c r="C814" s="574" t="s">
        <v>876</v>
      </c>
      <c r="D814" s="578">
        <f t="shared" si="26"/>
        <v>1</v>
      </c>
      <c r="E814" s="297"/>
      <c r="F814" s="347"/>
      <c r="G814" s="350"/>
      <c r="H814" s="317"/>
    </row>
    <row r="815" spans="1:8" ht="15" customHeight="1" x14ac:dyDescent="0.3">
      <c r="A815" s="345">
        <v>2</v>
      </c>
      <c r="B815" s="356" t="s">
        <v>17</v>
      </c>
      <c r="C815" s="574" t="s">
        <v>876</v>
      </c>
      <c r="D815" s="578">
        <f t="shared" si="26"/>
        <v>1</v>
      </c>
      <c r="E815" s="297"/>
      <c r="F815" s="347"/>
      <c r="G815" s="350"/>
      <c r="H815" s="317"/>
    </row>
    <row r="816" spans="1:8" ht="15" customHeight="1" x14ac:dyDescent="0.3">
      <c r="A816" s="345">
        <v>3</v>
      </c>
      <c r="B816" s="356" t="s">
        <v>119</v>
      </c>
      <c r="C816" s="574" t="s">
        <v>876</v>
      </c>
      <c r="D816" s="578">
        <f t="shared" si="26"/>
        <v>1</v>
      </c>
      <c r="E816" s="297"/>
      <c r="F816" s="347"/>
      <c r="G816" s="350"/>
      <c r="H816" s="317"/>
    </row>
    <row r="817" spans="1:8" ht="15" customHeight="1" x14ac:dyDescent="0.3">
      <c r="A817" s="345">
        <v>4</v>
      </c>
      <c r="B817" s="356" t="s">
        <v>121</v>
      </c>
      <c r="C817" s="574" t="s">
        <v>876</v>
      </c>
      <c r="D817" s="578">
        <f t="shared" si="26"/>
        <v>1</v>
      </c>
      <c r="E817" s="297"/>
      <c r="F817" s="347"/>
      <c r="G817" s="350"/>
      <c r="H817" s="317"/>
    </row>
    <row r="818" spans="1:8" ht="15" customHeight="1" x14ac:dyDescent="0.3">
      <c r="A818" s="107" t="s">
        <v>60</v>
      </c>
      <c r="B818" s="108"/>
      <c r="C818" s="570"/>
      <c r="D818" s="571" t="str">
        <f t="shared" si="26"/>
        <v/>
      </c>
      <c r="E818" s="108"/>
      <c r="F818" s="108"/>
      <c r="G818" s="447"/>
    </row>
    <row r="819" spans="1:8" ht="15" customHeight="1" x14ac:dyDescent="0.3">
      <c r="A819" s="345">
        <v>1</v>
      </c>
      <c r="B819" s="356" t="s">
        <v>258</v>
      </c>
      <c r="C819" s="574" t="s">
        <v>876</v>
      </c>
      <c r="D819" s="578">
        <f t="shared" si="26"/>
        <v>1</v>
      </c>
      <c r="E819" s="297"/>
      <c r="F819" s="347"/>
      <c r="G819" s="350"/>
    </row>
    <row r="820" spans="1:8" ht="15" customHeight="1" x14ac:dyDescent="0.3">
      <c r="A820" s="345">
        <v>2</v>
      </c>
      <c r="B820" s="356" t="s">
        <v>17</v>
      </c>
      <c r="C820" s="574" t="s">
        <v>876</v>
      </c>
      <c r="D820" s="578">
        <f t="shared" si="26"/>
        <v>1</v>
      </c>
      <c r="E820" s="297"/>
      <c r="F820" s="347"/>
      <c r="G820" s="350"/>
    </row>
    <row r="821" spans="1:8" ht="15" customHeight="1" x14ac:dyDescent="0.3">
      <c r="A821" s="345">
        <v>3</v>
      </c>
      <c r="B821" s="356" t="s">
        <v>119</v>
      </c>
      <c r="C821" s="574" t="s">
        <v>876</v>
      </c>
      <c r="D821" s="578">
        <f t="shared" si="26"/>
        <v>1</v>
      </c>
      <c r="E821" s="297"/>
      <c r="F821" s="347"/>
      <c r="G821" s="350"/>
    </row>
    <row r="822" spans="1:8" ht="15" customHeight="1" x14ac:dyDescent="0.3">
      <c r="A822" s="345">
        <v>4</v>
      </c>
      <c r="B822" s="356" t="s">
        <v>121</v>
      </c>
      <c r="C822" s="574" t="s">
        <v>876</v>
      </c>
      <c r="D822" s="578">
        <f t="shared" si="26"/>
        <v>1</v>
      </c>
      <c r="E822" s="297"/>
      <c r="F822" s="347"/>
      <c r="G822" s="350"/>
    </row>
    <row r="823" spans="1:8" ht="20.149999999999999" customHeight="1" x14ac:dyDescent="0.3">
      <c r="A823" s="636" t="s">
        <v>61</v>
      </c>
      <c r="B823" s="637"/>
      <c r="C823" s="637"/>
      <c r="D823" s="637" t="str">
        <f t="shared" si="26"/>
        <v/>
      </c>
      <c r="E823" s="637"/>
      <c r="F823" s="637"/>
      <c r="G823" s="638"/>
    </row>
    <row r="824" spans="1:8" ht="15" customHeight="1" x14ac:dyDescent="0.3">
      <c r="A824" s="345">
        <v>1</v>
      </c>
      <c r="B824" s="356" t="s">
        <v>258</v>
      </c>
      <c r="C824" s="574" t="s">
        <v>876</v>
      </c>
      <c r="D824" s="578">
        <f t="shared" si="26"/>
        <v>1</v>
      </c>
      <c r="E824" s="297"/>
      <c r="F824" s="347"/>
      <c r="G824" s="350"/>
    </row>
    <row r="825" spans="1:8" ht="15" customHeight="1" x14ac:dyDescent="0.3">
      <c r="A825" s="345">
        <v>2</v>
      </c>
      <c r="B825" s="356" t="s">
        <v>17</v>
      </c>
      <c r="C825" s="574" t="s">
        <v>876</v>
      </c>
      <c r="D825" s="578">
        <f t="shared" si="26"/>
        <v>1</v>
      </c>
      <c r="E825" s="297"/>
      <c r="F825" s="347"/>
      <c r="G825" s="350"/>
    </row>
    <row r="826" spans="1:8" ht="15" customHeight="1" x14ac:dyDescent="0.3">
      <c r="A826" s="345">
        <v>52.3</v>
      </c>
      <c r="B826" s="356" t="s">
        <v>119</v>
      </c>
      <c r="C826" s="574" t="s">
        <v>876</v>
      </c>
      <c r="D826" s="578">
        <f t="shared" si="26"/>
        <v>1</v>
      </c>
      <c r="E826" s="297"/>
      <c r="F826" s="347"/>
      <c r="G826" s="350"/>
    </row>
    <row r="827" spans="1:8" ht="15" customHeight="1" x14ac:dyDescent="0.3">
      <c r="A827" s="345">
        <v>52.4</v>
      </c>
      <c r="B827" s="356" t="s">
        <v>121</v>
      </c>
      <c r="C827" s="574" t="s">
        <v>876</v>
      </c>
      <c r="D827" s="578">
        <f t="shared" si="26"/>
        <v>1</v>
      </c>
      <c r="E827" s="297"/>
      <c r="F827" s="347"/>
      <c r="G827" s="350"/>
    </row>
    <row r="828" spans="1:8" ht="20.149999999999999" customHeight="1" x14ac:dyDescent="0.3">
      <c r="A828" s="636" t="s">
        <v>62</v>
      </c>
      <c r="B828" s="637"/>
      <c r="C828" s="637"/>
      <c r="D828" s="637" t="str">
        <f t="shared" si="26"/>
        <v/>
      </c>
      <c r="E828" s="637"/>
      <c r="F828" s="637"/>
      <c r="G828" s="638"/>
    </row>
    <row r="829" spans="1:8" ht="15" customHeight="1" x14ac:dyDescent="0.3">
      <c r="A829" s="345">
        <v>53.1</v>
      </c>
      <c r="B829" s="356" t="s">
        <v>258</v>
      </c>
      <c r="C829" s="574" t="s">
        <v>876</v>
      </c>
      <c r="D829" s="578">
        <f t="shared" si="26"/>
        <v>1</v>
      </c>
      <c r="E829" s="297"/>
      <c r="F829" s="347"/>
      <c r="G829" s="350"/>
    </row>
    <row r="830" spans="1:8" ht="15" customHeight="1" x14ac:dyDescent="0.3">
      <c r="A830" s="345">
        <v>53.2</v>
      </c>
      <c r="B830" s="356" t="s">
        <v>17</v>
      </c>
      <c r="C830" s="574" t="s">
        <v>876</v>
      </c>
      <c r="D830" s="578">
        <f t="shared" si="26"/>
        <v>1</v>
      </c>
      <c r="E830" s="297"/>
      <c r="F830" s="347"/>
      <c r="G830" s="350"/>
    </row>
    <row r="831" spans="1:8" ht="15" customHeight="1" x14ac:dyDescent="0.3">
      <c r="A831" s="345">
        <v>53.3</v>
      </c>
      <c r="B831" s="356" t="s">
        <v>119</v>
      </c>
      <c r="C831" s="574" t="s">
        <v>876</v>
      </c>
      <c r="D831" s="578">
        <f t="shared" si="26"/>
        <v>1</v>
      </c>
      <c r="E831" s="297"/>
      <c r="F831" s="347"/>
      <c r="G831" s="350"/>
    </row>
    <row r="832" spans="1:8" ht="15" customHeight="1" x14ac:dyDescent="0.3">
      <c r="A832" s="345">
        <v>53.4</v>
      </c>
      <c r="B832" s="356" t="s">
        <v>121</v>
      </c>
      <c r="C832" s="574" t="s">
        <v>876</v>
      </c>
      <c r="D832" s="578">
        <f t="shared" si="26"/>
        <v>1</v>
      </c>
      <c r="E832" s="297"/>
      <c r="F832" s="347"/>
      <c r="G832" s="350"/>
    </row>
    <row r="833" spans="1:7" ht="15" customHeight="1" x14ac:dyDescent="0.3">
      <c r="A833" s="636" t="s">
        <v>63</v>
      </c>
      <c r="B833" s="637"/>
      <c r="C833" s="637"/>
      <c r="D833" s="637" t="str">
        <f t="shared" si="26"/>
        <v/>
      </c>
      <c r="E833" s="637"/>
      <c r="F833" s="637"/>
      <c r="G833" s="638"/>
    </row>
    <row r="834" spans="1:7" ht="15" customHeight="1" x14ac:dyDescent="0.3">
      <c r="A834" s="345">
        <v>54.1</v>
      </c>
      <c r="B834" s="356" t="s">
        <v>258</v>
      </c>
      <c r="C834" s="574" t="s">
        <v>876</v>
      </c>
      <c r="D834" s="578">
        <f t="shared" si="26"/>
        <v>1</v>
      </c>
      <c r="E834" s="297"/>
      <c r="F834" s="347"/>
      <c r="G834" s="350"/>
    </row>
    <row r="835" spans="1:7" ht="15" customHeight="1" x14ac:dyDescent="0.3">
      <c r="A835" s="345">
        <v>54.2</v>
      </c>
      <c r="B835" s="356" t="s">
        <v>17</v>
      </c>
      <c r="C835" s="574" t="s">
        <v>876</v>
      </c>
      <c r="D835" s="578">
        <f t="shared" si="26"/>
        <v>1</v>
      </c>
      <c r="E835" s="297"/>
      <c r="F835" s="347"/>
      <c r="G835" s="350"/>
    </row>
    <row r="836" spans="1:7" ht="15" customHeight="1" x14ac:dyDescent="0.3">
      <c r="A836" s="349">
        <v>54.3</v>
      </c>
      <c r="B836" s="356" t="s">
        <v>119</v>
      </c>
      <c r="C836" s="574" t="s">
        <v>876</v>
      </c>
      <c r="D836" s="578">
        <f t="shared" si="26"/>
        <v>1</v>
      </c>
      <c r="E836" s="350"/>
      <c r="F836" s="347"/>
      <c r="G836" s="350"/>
    </row>
    <row r="837" spans="1:7" ht="15" customHeight="1" x14ac:dyDescent="0.3">
      <c r="A837" s="349">
        <v>54.4</v>
      </c>
      <c r="B837" s="356" t="s">
        <v>121</v>
      </c>
      <c r="C837" s="574" t="s">
        <v>876</v>
      </c>
      <c r="D837" s="578">
        <f t="shared" si="26"/>
        <v>1</v>
      </c>
      <c r="E837" s="350"/>
      <c r="F837" s="347"/>
      <c r="G837" s="350"/>
    </row>
    <row r="838" spans="1:7" ht="15" customHeight="1" x14ac:dyDescent="0.3">
      <c r="A838" s="349"/>
      <c r="B838" s="356"/>
      <c r="C838" s="574"/>
      <c r="D838" s="578" t="str">
        <f t="shared" si="26"/>
        <v/>
      </c>
      <c r="E838" s="350"/>
      <c r="F838" s="347"/>
      <c r="G838" s="350"/>
    </row>
    <row r="839" spans="1:7" ht="15" customHeight="1" x14ac:dyDescent="0.3">
      <c r="A839" s="349"/>
      <c r="B839" s="356"/>
      <c r="C839" s="574"/>
      <c r="D839" s="578" t="str">
        <f t="shared" si="26"/>
        <v/>
      </c>
      <c r="E839" s="350"/>
      <c r="F839" s="347"/>
      <c r="G839" s="350"/>
    </row>
    <row r="840" spans="1:7" ht="15" customHeight="1" x14ac:dyDescent="0.3">
      <c r="A840" s="306"/>
      <c r="B840" s="304"/>
      <c r="C840" s="562"/>
      <c r="D840" s="579" t="str">
        <f t="shared" si="26"/>
        <v/>
      </c>
      <c r="E840" s="302"/>
      <c r="F840" s="347"/>
      <c r="G840" s="350"/>
    </row>
    <row r="841" spans="1:7" s="7" customFormat="1" ht="23" customHeight="1" x14ac:dyDescent="0.25">
      <c r="A841" s="644" t="s">
        <v>1090</v>
      </c>
      <c r="B841" s="645"/>
      <c r="C841" s="646"/>
      <c r="D841" s="523"/>
      <c r="E841" s="224" t="str">
        <f>IF(SUM(E$6:E840)=0,"",SUM(E781:E840))</f>
        <v/>
      </c>
      <c r="F841" s="224" t="str">
        <f>IF(SUM(F$6:F840)=0,"",SUM(F781:F840))</f>
        <v/>
      </c>
      <c r="G841" s="224" t="str">
        <f>IF(SUM(G$6:G840)=0,"",SUM(G781:G840))</f>
        <v/>
      </c>
    </row>
    <row r="842" spans="1:7" s="120" customFormat="1" x14ac:dyDescent="0.25">
      <c r="A842" s="351"/>
      <c r="B842" s="352"/>
      <c r="C842" s="582"/>
      <c r="D842" s="583"/>
      <c r="E842" s="354"/>
      <c r="F842" s="354"/>
      <c r="G842" s="355"/>
    </row>
    <row r="843" spans="1:7" ht="20.25" customHeight="1" x14ac:dyDescent="0.3">
      <c r="A843" s="644" t="s">
        <v>8</v>
      </c>
      <c r="B843" s="645"/>
      <c r="C843" s="646"/>
      <c r="D843" s="564"/>
      <c r="E843" s="289"/>
      <c r="F843" s="289"/>
      <c r="G843" s="290"/>
    </row>
    <row r="844" spans="1:7" x14ac:dyDescent="0.3">
      <c r="A844" s="443"/>
      <c r="F844" s="443"/>
      <c r="G844" s="444"/>
    </row>
    <row r="845" spans="1:7" ht="29.25" customHeight="1" x14ac:dyDescent="0.3">
      <c r="A845" s="197" t="s">
        <v>0</v>
      </c>
      <c r="B845" s="197" t="s">
        <v>1</v>
      </c>
      <c r="C845" s="566" t="s">
        <v>2</v>
      </c>
      <c r="D845" s="567" t="s">
        <v>3</v>
      </c>
      <c r="E845" s="291" t="s">
        <v>4</v>
      </c>
      <c r="F845" s="291" t="s">
        <v>4</v>
      </c>
      <c r="G845" s="197" t="s">
        <v>4</v>
      </c>
    </row>
    <row r="846" spans="1:7" s="148" customFormat="1" ht="37.25" customHeight="1" x14ac:dyDescent="0.3">
      <c r="A846" s="16"/>
      <c r="B846" s="17"/>
      <c r="C846" s="568"/>
      <c r="D846" s="569"/>
      <c r="E846" s="21" t="s">
        <v>1145</v>
      </c>
      <c r="F846" s="20" t="s">
        <v>1146</v>
      </c>
      <c r="G846" s="19" t="s">
        <v>1147</v>
      </c>
    </row>
    <row r="847" spans="1:7" s="148" customFormat="1" ht="15.9" customHeight="1" x14ac:dyDescent="0.25">
      <c r="A847" s="137"/>
      <c r="B847" s="138"/>
      <c r="C847" s="584"/>
      <c r="D847" s="525"/>
      <c r="E847" s="331"/>
      <c r="F847" s="331"/>
      <c r="G847" s="332"/>
    </row>
    <row r="848" spans="1:7" s="7" customFormat="1" ht="18" customHeight="1" x14ac:dyDescent="0.25">
      <c r="A848" s="644" t="s">
        <v>5</v>
      </c>
      <c r="B848" s="645"/>
      <c r="C848" s="646"/>
      <c r="D848" s="526"/>
      <c r="E848" s="221" t="str">
        <f>IF(E841=0,"",E841)</f>
        <v/>
      </c>
      <c r="F848" s="221" t="str">
        <f t="shared" ref="F848:G848" si="27">IF(F841=0,"",F841)</f>
        <v/>
      </c>
      <c r="G848" s="221" t="str">
        <f t="shared" si="27"/>
        <v/>
      </c>
    </row>
    <row r="849" spans="1:7" s="7" customFormat="1" x14ac:dyDescent="0.25">
      <c r="A849" s="378"/>
      <c r="B849" s="424"/>
      <c r="C849" s="527"/>
      <c r="D849" s="527" t="str">
        <f t="shared" ref="D849:D904" si="28">IF(C849="","",1)</f>
        <v/>
      </c>
      <c r="E849" s="335"/>
      <c r="F849" s="335"/>
      <c r="G849" s="335"/>
    </row>
    <row r="850" spans="1:7" ht="15" customHeight="1" x14ac:dyDescent="0.3">
      <c r="A850" s="636" t="s">
        <v>64</v>
      </c>
      <c r="B850" s="637"/>
      <c r="C850" s="637"/>
      <c r="D850" s="637" t="str">
        <f t="shared" si="28"/>
        <v/>
      </c>
      <c r="E850" s="637"/>
      <c r="F850" s="637"/>
      <c r="G850" s="638"/>
    </row>
    <row r="851" spans="1:7" ht="15" customHeight="1" x14ac:dyDescent="0.3">
      <c r="A851" s="345">
        <v>55.1</v>
      </c>
      <c r="B851" s="356" t="s">
        <v>258</v>
      </c>
      <c r="C851" s="574" t="s">
        <v>876</v>
      </c>
      <c r="D851" s="578">
        <f t="shared" si="28"/>
        <v>1</v>
      </c>
      <c r="E851" s="297"/>
      <c r="F851" s="347"/>
      <c r="G851" s="350"/>
    </row>
    <row r="852" spans="1:7" ht="15" customHeight="1" x14ac:dyDescent="0.3">
      <c r="A852" s="345">
        <v>55.2</v>
      </c>
      <c r="B852" s="356" t="s">
        <v>17</v>
      </c>
      <c r="C852" s="574" t="s">
        <v>876</v>
      </c>
      <c r="D852" s="578">
        <f t="shared" si="28"/>
        <v>1</v>
      </c>
      <c r="E852" s="297"/>
      <c r="F852" s="347"/>
      <c r="G852" s="350"/>
    </row>
    <row r="853" spans="1:7" ht="15" customHeight="1" x14ac:dyDescent="0.3">
      <c r="A853" s="345">
        <v>55.3</v>
      </c>
      <c r="B853" s="356" t="s">
        <v>119</v>
      </c>
      <c r="C853" s="574" t="s">
        <v>876</v>
      </c>
      <c r="D853" s="578">
        <f t="shared" si="28"/>
        <v>1</v>
      </c>
      <c r="E853" s="297"/>
      <c r="F853" s="347"/>
      <c r="G853" s="350"/>
    </row>
    <row r="854" spans="1:7" ht="15" customHeight="1" x14ac:dyDescent="0.3">
      <c r="A854" s="345">
        <v>55.4</v>
      </c>
      <c r="B854" s="356" t="s">
        <v>121</v>
      </c>
      <c r="C854" s="574" t="s">
        <v>876</v>
      </c>
      <c r="D854" s="578">
        <f t="shared" si="28"/>
        <v>1</v>
      </c>
      <c r="E854" s="297"/>
      <c r="F854" s="347"/>
      <c r="G854" s="350"/>
    </row>
    <row r="855" spans="1:7" ht="15" customHeight="1" x14ac:dyDescent="0.3">
      <c r="A855" s="345"/>
      <c r="B855" s="186"/>
      <c r="C855" s="594"/>
      <c r="D855" s="578" t="str">
        <f t="shared" si="28"/>
        <v/>
      </c>
      <c r="E855" s="297"/>
      <c r="F855" s="347"/>
      <c r="G855" s="350"/>
    </row>
    <row r="856" spans="1:7" ht="15" customHeight="1" x14ac:dyDescent="0.3">
      <c r="A856" s="636" t="s">
        <v>65</v>
      </c>
      <c r="B856" s="637"/>
      <c r="C856" s="637"/>
      <c r="D856" s="637" t="str">
        <f t="shared" si="28"/>
        <v/>
      </c>
      <c r="E856" s="637"/>
      <c r="F856" s="637"/>
      <c r="G856" s="638"/>
    </row>
    <row r="857" spans="1:7" ht="15" customHeight="1" x14ac:dyDescent="0.3">
      <c r="A857" s="345">
        <v>56.1</v>
      </c>
      <c r="B857" s="356" t="s">
        <v>258</v>
      </c>
      <c r="C857" s="574" t="s">
        <v>876</v>
      </c>
      <c r="D857" s="578">
        <f t="shared" si="28"/>
        <v>1</v>
      </c>
      <c r="E857" s="297"/>
      <c r="F857" s="347"/>
      <c r="G857" s="350"/>
    </row>
    <row r="858" spans="1:7" ht="15" customHeight="1" x14ac:dyDescent="0.3">
      <c r="A858" s="345">
        <v>56.2</v>
      </c>
      <c r="B858" s="356" t="s">
        <v>17</v>
      </c>
      <c r="C858" s="574" t="s">
        <v>876</v>
      </c>
      <c r="D858" s="578">
        <f t="shared" si="28"/>
        <v>1</v>
      </c>
      <c r="E858" s="297"/>
      <c r="F858" s="347"/>
      <c r="G858" s="350"/>
    </row>
    <row r="859" spans="1:7" ht="15" customHeight="1" x14ac:dyDescent="0.3">
      <c r="A859" s="345">
        <v>56.3</v>
      </c>
      <c r="B859" s="356" t="s">
        <v>119</v>
      </c>
      <c r="C859" s="574" t="s">
        <v>876</v>
      </c>
      <c r="D859" s="578">
        <f t="shared" si="28"/>
        <v>1</v>
      </c>
      <c r="E859" s="297"/>
      <c r="F859" s="347"/>
      <c r="G859" s="350"/>
    </row>
    <row r="860" spans="1:7" ht="15" customHeight="1" x14ac:dyDescent="0.3">
      <c r="A860" s="345">
        <v>56.4</v>
      </c>
      <c r="B860" s="356" t="s">
        <v>121</v>
      </c>
      <c r="C860" s="574" t="s">
        <v>876</v>
      </c>
      <c r="D860" s="578">
        <f t="shared" si="28"/>
        <v>1</v>
      </c>
      <c r="E860" s="297"/>
      <c r="F860" s="347"/>
      <c r="G860" s="350"/>
    </row>
    <row r="861" spans="1:7" ht="15" customHeight="1" x14ac:dyDescent="0.3">
      <c r="A861" s="636" t="s">
        <v>66</v>
      </c>
      <c r="B861" s="637"/>
      <c r="C861" s="637"/>
      <c r="D861" s="637" t="str">
        <f t="shared" si="28"/>
        <v/>
      </c>
      <c r="E861" s="637"/>
      <c r="F861" s="637"/>
      <c r="G861" s="638"/>
    </row>
    <row r="862" spans="1:7" ht="15" customHeight="1" x14ac:dyDescent="0.3">
      <c r="A862" s="345">
        <v>57.1</v>
      </c>
      <c r="B862" s="356" t="s">
        <v>258</v>
      </c>
      <c r="C862" s="574" t="s">
        <v>876</v>
      </c>
      <c r="D862" s="578">
        <f t="shared" si="28"/>
        <v>1</v>
      </c>
      <c r="E862" s="297"/>
      <c r="F862" s="347"/>
      <c r="G862" s="350"/>
    </row>
    <row r="863" spans="1:7" ht="15" customHeight="1" x14ac:dyDescent="0.3">
      <c r="A863" s="345">
        <v>57.2</v>
      </c>
      <c r="B863" s="356" t="s">
        <v>17</v>
      </c>
      <c r="C863" s="574" t="s">
        <v>876</v>
      </c>
      <c r="D863" s="578">
        <f t="shared" si="28"/>
        <v>1</v>
      </c>
      <c r="E863" s="297"/>
      <c r="F863" s="347"/>
      <c r="G863" s="350"/>
    </row>
    <row r="864" spans="1:7" ht="15" customHeight="1" x14ac:dyDescent="0.3">
      <c r="A864" s="636" t="s">
        <v>67</v>
      </c>
      <c r="B864" s="637"/>
      <c r="C864" s="637"/>
      <c r="D864" s="637" t="str">
        <f t="shared" si="28"/>
        <v/>
      </c>
      <c r="E864" s="637"/>
      <c r="F864" s="637"/>
      <c r="G864" s="638"/>
    </row>
    <row r="865" spans="1:7" ht="20.149999999999999" customHeight="1" x14ac:dyDescent="0.3">
      <c r="A865" s="345">
        <v>58.1</v>
      </c>
      <c r="B865" s="356" t="s">
        <v>258</v>
      </c>
      <c r="C865" s="574" t="s">
        <v>876</v>
      </c>
      <c r="D865" s="578">
        <f t="shared" si="28"/>
        <v>1</v>
      </c>
      <c r="E865" s="297"/>
      <c r="F865" s="347"/>
      <c r="G865" s="350"/>
    </row>
    <row r="866" spans="1:7" ht="15" customHeight="1" x14ac:dyDescent="0.3">
      <c r="A866" s="345">
        <v>58.2</v>
      </c>
      <c r="B866" s="356" t="s">
        <v>17</v>
      </c>
      <c r="C866" s="574" t="s">
        <v>876</v>
      </c>
      <c r="D866" s="578">
        <f t="shared" si="28"/>
        <v>1</v>
      </c>
      <c r="E866" s="297"/>
      <c r="F866" s="347"/>
      <c r="G866" s="350"/>
    </row>
    <row r="867" spans="1:7" ht="15" customHeight="1" x14ac:dyDescent="0.3">
      <c r="A867" s="345">
        <v>58.3</v>
      </c>
      <c r="B867" s="356" t="s">
        <v>121</v>
      </c>
      <c r="C867" s="574" t="s">
        <v>876</v>
      </c>
      <c r="D867" s="578">
        <f t="shared" si="28"/>
        <v>1</v>
      </c>
      <c r="E867" s="297"/>
      <c r="F867" s="347"/>
      <c r="G867" s="350"/>
    </row>
    <row r="868" spans="1:7" ht="20.149999999999999" customHeight="1" x14ac:dyDescent="0.3">
      <c r="A868" s="636" t="s">
        <v>68</v>
      </c>
      <c r="B868" s="637"/>
      <c r="C868" s="637"/>
      <c r="D868" s="637" t="str">
        <f t="shared" si="28"/>
        <v/>
      </c>
      <c r="E868" s="637"/>
      <c r="F868" s="637"/>
      <c r="G868" s="638"/>
    </row>
    <row r="869" spans="1:7" ht="15" customHeight="1" x14ac:dyDescent="0.3">
      <c r="A869" s="345">
        <v>59.1</v>
      </c>
      <c r="B869" s="356" t="s">
        <v>258</v>
      </c>
      <c r="C869" s="574" t="s">
        <v>876</v>
      </c>
      <c r="D869" s="578">
        <f t="shared" si="28"/>
        <v>1</v>
      </c>
      <c r="E869" s="297"/>
      <c r="F869" s="347"/>
      <c r="G869" s="350"/>
    </row>
    <row r="870" spans="1:7" ht="15" customHeight="1" x14ac:dyDescent="0.3">
      <c r="A870" s="345">
        <v>59.2</v>
      </c>
      <c r="B870" s="356" t="s">
        <v>17</v>
      </c>
      <c r="C870" s="574" t="s">
        <v>876</v>
      </c>
      <c r="D870" s="578">
        <f t="shared" si="28"/>
        <v>1</v>
      </c>
      <c r="E870" s="297"/>
      <c r="F870" s="347"/>
      <c r="G870" s="350"/>
    </row>
    <row r="871" spans="1:7" ht="15" customHeight="1" x14ac:dyDescent="0.3">
      <c r="A871" s="345">
        <v>59.3</v>
      </c>
      <c r="B871" s="356" t="s">
        <v>121</v>
      </c>
      <c r="C871" s="574" t="s">
        <v>876</v>
      </c>
      <c r="D871" s="578">
        <f t="shared" si="28"/>
        <v>1</v>
      </c>
      <c r="E871" s="297"/>
      <c r="F871" s="347"/>
      <c r="G871" s="350"/>
    </row>
    <row r="872" spans="1:7" ht="15" customHeight="1" x14ac:dyDescent="0.3">
      <c r="A872" s="345"/>
      <c r="B872" s="356"/>
      <c r="C872" s="591"/>
      <c r="D872" s="578" t="str">
        <f t="shared" si="28"/>
        <v/>
      </c>
      <c r="E872" s="297"/>
      <c r="F872" s="347"/>
      <c r="G872" s="350"/>
    </row>
    <row r="873" spans="1:7" ht="20.149999999999999" customHeight="1" x14ac:dyDescent="0.3">
      <c r="A873" s="636" t="s">
        <v>69</v>
      </c>
      <c r="B873" s="637"/>
      <c r="C873" s="637"/>
      <c r="D873" s="637" t="str">
        <f t="shared" si="28"/>
        <v/>
      </c>
      <c r="E873" s="637"/>
      <c r="F873" s="637"/>
      <c r="G873" s="638"/>
    </row>
    <row r="874" spans="1:7" ht="15" customHeight="1" x14ac:dyDescent="0.3">
      <c r="A874" s="345">
        <v>60.1</v>
      </c>
      <c r="B874" s="356" t="s">
        <v>122</v>
      </c>
      <c r="C874" s="574" t="s">
        <v>876</v>
      </c>
      <c r="D874" s="578">
        <f t="shared" si="28"/>
        <v>1</v>
      </c>
      <c r="E874" s="297"/>
      <c r="F874" s="347"/>
      <c r="G874" s="350"/>
    </row>
    <row r="875" spans="1:7" ht="15" customHeight="1" x14ac:dyDescent="0.3">
      <c r="A875" s="345">
        <v>60.2</v>
      </c>
      <c r="B875" s="356" t="s">
        <v>343</v>
      </c>
      <c r="C875" s="574" t="s">
        <v>876</v>
      </c>
      <c r="D875" s="578">
        <f t="shared" si="28"/>
        <v>1</v>
      </c>
      <c r="E875" s="297"/>
      <c r="F875" s="347"/>
      <c r="G875" s="350"/>
    </row>
    <row r="876" spans="1:7" ht="15" customHeight="1" x14ac:dyDescent="0.3">
      <c r="A876" s="345">
        <v>60.3</v>
      </c>
      <c r="B876" s="356" t="s">
        <v>178</v>
      </c>
      <c r="C876" s="574" t="s">
        <v>876</v>
      </c>
      <c r="D876" s="578">
        <f t="shared" si="28"/>
        <v>1</v>
      </c>
      <c r="E876" s="297"/>
      <c r="F876" s="347"/>
      <c r="G876" s="350"/>
    </row>
    <row r="877" spans="1:7" ht="15" customHeight="1" x14ac:dyDescent="0.3">
      <c r="A877" s="345">
        <v>60.4</v>
      </c>
      <c r="B877" s="356" t="s">
        <v>341</v>
      </c>
      <c r="C877" s="574" t="s">
        <v>876</v>
      </c>
      <c r="D877" s="578">
        <f t="shared" si="28"/>
        <v>1</v>
      </c>
      <c r="E877" s="297"/>
      <c r="F877" s="347"/>
      <c r="G877" s="350"/>
    </row>
    <row r="878" spans="1:7" ht="20.149999999999999" customHeight="1" x14ac:dyDescent="0.3">
      <c r="A878" s="636" t="s">
        <v>70</v>
      </c>
      <c r="B878" s="637"/>
      <c r="C878" s="637"/>
      <c r="D878" s="637" t="str">
        <f t="shared" si="28"/>
        <v/>
      </c>
      <c r="E878" s="637"/>
      <c r="F878" s="637"/>
      <c r="G878" s="638"/>
    </row>
    <row r="879" spans="1:7" ht="15" customHeight="1" x14ac:dyDescent="0.3">
      <c r="A879" s="345">
        <v>61.1</v>
      </c>
      <c r="B879" s="356" t="s">
        <v>122</v>
      </c>
      <c r="C879" s="574" t="s">
        <v>876</v>
      </c>
      <c r="D879" s="578">
        <f t="shared" si="28"/>
        <v>1</v>
      </c>
      <c r="E879" s="297"/>
      <c r="F879" s="347"/>
      <c r="G879" s="350"/>
    </row>
    <row r="880" spans="1:7" ht="15" customHeight="1" x14ac:dyDescent="0.3">
      <c r="A880" s="345">
        <v>61.2</v>
      </c>
      <c r="B880" s="356" t="s">
        <v>343</v>
      </c>
      <c r="C880" s="574" t="s">
        <v>876</v>
      </c>
      <c r="D880" s="578">
        <f t="shared" si="28"/>
        <v>1</v>
      </c>
      <c r="E880" s="297"/>
      <c r="F880" s="347"/>
      <c r="G880" s="350"/>
    </row>
    <row r="881" spans="1:7" ht="15" customHeight="1" x14ac:dyDescent="0.3">
      <c r="A881" s="345">
        <v>61.3</v>
      </c>
      <c r="B881" s="356" t="s">
        <v>178</v>
      </c>
      <c r="C881" s="574" t="s">
        <v>876</v>
      </c>
      <c r="D881" s="578">
        <f t="shared" si="28"/>
        <v>1</v>
      </c>
      <c r="E881" s="297"/>
      <c r="F881" s="347"/>
      <c r="G881" s="350"/>
    </row>
    <row r="882" spans="1:7" ht="15" customHeight="1" x14ac:dyDescent="0.3">
      <c r="A882" s="345">
        <v>61.4</v>
      </c>
      <c r="B882" s="356" t="s">
        <v>341</v>
      </c>
      <c r="C882" s="574" t="s">
        <v>876</v>
      </c>
      <c r="D882" s="578">
        <f t="shared" si="28"/>
        <v>1</v>
      </c>
      <c r="E882" s="297"/>
      <c r="F882" s="347"/>
      <c r="G882" s="350"/>
    </row>
    <row r="883" spans="1:7" ht="20.149999999999999" customHeight="1" x14ac:dyDescent="0.3">
      <c r="A883" s="636" t="s">
        <v>71</v>
      </c>
      <c r="B883" s="637"/>
      <c r="C883" s="637"/>
      <c r="D883" s="637" t="str">
        <f t="shared" si="28"/>
        <v/>
      </c>
      <c r="E883" s="637"/>
      <c r="F883" s="637"/>
      <c r="G883" s="638"/>
    </row>
    <row r="884" spans="1:7" ht="15" customHeight="1" x14ac:dyDescent="0.3">
      <c r="A884" s="345">
        <v>62.1</v>
      </c>
      <c r="B884" s="356" t="s">
        <v>121</v>
      </c>
      <c r="C884" s="574" t="s">
        <v>876</v>
      </c>
      <c r="D884" s="578">
        <f t="shared" si="28"/>
        <v>1</v>
      </c>
      <c r="E884" s="297"/>
      <c r="F884" s="347"/>
      <c r="G884" s="350"/>
    </row>
    <row r="885" spans="1:7" ht="15" customHeight="1" x14ac:dyDescent="0.3">
      <c r="A885" s="345">
        <v>62.2</v>
      </c>
      <c r="B885" s="356" t="s">
        <v>122</v>
      </c>
      <c r="C885" s="574" t="s">
        <v>876</v>
      </c>
      <c r="D885" s="578">
        <f t="shared" si="28"/>
        <v>1</v>
      </c>
      <c r="E885" s="297"/>
      <c r="F885" s="347"/>
      <c r="G885" s="350"/>
    </row>
    <row r="886" spans="1:7" ht="15" customHeight="1" x14ac:dyDescent="0.3">
      <c r="A886" s="345">
        <v>62.3</v>
      </c>
      <c r="B886" s="356" t="s">
        <v>343</v>
      </c>
      <c r="C886" s="574" t="s">
        <v>876</v>
      </c>
      <c r="D886" s="578">
        <f t="shared" si="28"/>
        <v>1</v>
      </c>
      <c r="E886" s="297"/>
      <c r="F886" s="347"/>
      <c r="G886" s="350"/>
    </row>
    <row r="887" spans="1:7" ht="15" customHeight="1" x14ac:dyDescent="0.3">
      <c r="A887" s="345">
        <v>62.4</v>
      </c>
      <c r="B887" s="356" t="s">
        <v>178</v>
      </c>
      <c r="C887" s="574" t="s">
        <v>876</v>
      </c>
      <c r="D887" s="578">
        <f t="shared" si="28"/>
        <v>1</v>
      </c>
      <c r="E887" s="297"/>
      <c r="F887" s="347"/>
      <c r="G887" s="350"/>
    </row>
    <row r="888" spans="1:7" ht="15" customHeight="1" x14ac:dyDescent="0.3">
      <c r="A888" s="345">
        <v>62.5</v>
      </c>
      <c r="B888" s="356" t="s">
        <v>340</v>
      </c>
      <c r="C888" s="574" t="s">
        <v>876</v>
      </c>
      <c r="D888" s="578">
        <f t="shared" si="28"/>
        <v>1</v>
      </c>
      <c r="E888" s="297"/>
      <c r="F888" s="347"/>
      <c r="G888" s="350"/>
    </row>
    <row r="889" spans="1:7" ht="15" customHeight="1" x14ac:dyDescent="0.3">
      <c r="A889" s="345">
        <v>62.6</v>
      </c>
      <c r="B889" s="356" t="s">
        <v>341</v>
      </c>
      <c r="C889" s="574" t="s">
        <v>876</v>
      </c>
      <c r="D889" s="578">
        <f t="shared" si="28"/>
        <v>1</v>
      </c>
      <c r="E889" s="297"/>
      <c r="F889" s="347"/>
      <c r="G889" s="350"/>
    </row>
    <row r="890" spans="1:7" ht="15" customHeight="1" x14ac:dyDescent="0.3">
      <c r="A890" s="345">
        <v>62.7</v>
      </c>
      <c r="B890" s="356" t="s">
        <v>262</v>
      </c>
      <c r="C890" s="574" t="s">
        <v>876</v>
      </c>
      <c r="D890" s="578">
        <f t="shared" si="28"/>
        <v>1</v>
      </c>
      <c r="E890" s="297"/>
      <c r="F890" s="347"/>
      <c r="G890" s="350"/>
    </row>
    <row r="891" spans="1:7" ht="15" customHeight="1" x14ac:dyDescent="0.3">
      <c r="A891" s="345">
        <v>62.8</v>
      </c>
      <c r="B891" s="356" t="s">
        <v>263</v>
      </c>
      <c r="C891" s="574" t="s">
        <v>876</v>
      </c>
      <c r="D891" s="578">
        <f t="shared" si="28"/>
        <v>1</v>
      </c>
      <c r="E891" s="297"/>
      <c r="F891" s="347"/>
      <c r="G891" s="350"/>
    </row>
    <row r="892" spans="1:7" ht="15" customHeight="1" x14ac:dyDescent="0.3">
      <c r="A892" s="345">
        <v>62.9</v>
      </c>
      <c r="B892" s="356" t="s">
        <v>342</v>
      </c>
      <c r="C892" s="574" t="s">
        <v>876</v>
      </c>
      <c r="D892" s="578">
        <f t="shared" si="28"/>
        <v>1</v>
      </c>
      <c r="E892" s="297"/>
      <c r="F892" s="347"/>
      <c r="G892" s="350"/>
    </row>
    <row r="893" spans="1:7" ht="15" customHeight="1" x14ac:dyDescent="0.3">
      <c r="A893" s="345">
        <v>62.1</v>
      </c>
      <c r="B893" s="356" t="s">
        <v>351</v>
      </c>
      <c r="C893" s="574" t="s">
        <v>876</v>
      </c>
      <c r="D893" s="578">
        <f t="shared" si="28"/>
        <v>1</v>
      </c>
      <c r="E893" s="297"/>
      <c r="F893" s="347"/>
      <c r="G893" s="350"/>
    </row>
    <row r="894" spans="1:7" ht="15" customHeight="1" x14ac:dyDescent="0.3">
      <c r="A894" s="345">
        <v>62.11</v>
      </c>
      <c r="B894" s="356" t="s">
        <v>352</v>
      </c>
      <c r="C894" s="574" t="s">
        <v>876</v>
      </c>
      <c r="D894" s="578">
        <f t="shared" si="28"/>
        <v>1</v>
      </c>
      <c r="E894" s="297"/>
      <c r="F894" s="347"/>
      <c r="G894" s="350"/>
    </row>
    <row r="895" spans="1:7" ht="15" customHeight="1" x14ac:dyDescent="0.3">
      <c r="A895" s="345">
        <v>62.12</v>
      </c>
      <c r="B895" s="356" t="s">
        <v>353</v>
      </c>
      <c r="C895" s="574" t="s">
        <v>876</v>
      </c>
      <c r="D895" s="578">
        <f t="shared" si="28"/>
        <v>1</v>
      </c>
      <c r="E895" s="297"/>
      <c r="F895" s="347"/>
      <c r="G895" s="350"/>
    </row>
    <row r="896" spans="1:7" ht="20.149999999999999" customHeight="1" x14ac:dyDescent="0.3">
      <c r="A896" s="636" t="s">
        <v>72</v>
      </c>
      <c r="B896" s="637"/>
      <c r="C896" s="637"/>
      <c r="D896" s="637" t="str">
        <f t="shared" si="28"/>
        <v/>
      </c>
      <c r="E896" s="637"/>
      <c r="F896" s="637"/>
      <c r="G896" s="638"/>
    </row>
    <row r="897" spans="1:7" ht="15" customHeight="1" x14ac:dyDescent="0.3">
      <c r="A897" s="345">
        <v>63.1</v>
      </c>
      <c r="B897" s="356" t="s">
        <v>121</v>
      </c>
      <c r="C897" s="574" t="s">
        <v>876</v>
      </c>
      <c r="D897" s="578">
        <f t="shared" si="28"/>
        <v>1</v>
      </c>
      <c r="E897" s="297"/>
      <c r="F897" s="347"/>
      <c r="G897" s="350"/>
    </row>
    <row r="898" spans="1:7" ht="15" customHeight="1" x14ac:dyDescent="0.3">
      <c r="A898" s="345">
        <v>63.2</v>
      </c>
      <c r="B898" s="356" t="s">
        <v>122</v>
      </c>
      <c r="C898" s="574" t="s">
        <v>876</v>
      </c>
      <c r="D898" s="578">
        <f t="shared" si="28"/>
        <v>1</v>
      </c>
      <c r="E898" s="297"/>
      <c r="F898" s="347"/>
      <c r="G898" s="350"/>
    </row>
    <row r="899" spans="1:7" ht="15" customHeight="1" x14ac:dyDescent="0.3">
      <c r="A899" s="345">
        <v>63.3</v>
      </c>
      <c r="B899" s="356" t="s">
        <v>343</v>
      </c>
      <c r="C899" s="574" t="s">
        <v>876</v>
      </c>
      <c r="D899" s="578">
        <f t="shared" si="28"/>
        <v>1</v>
      </c>
      <c r="E899" s="297"/>
      <c r="F899" s="347"/>
      <c r="G899" s="350"/>
    </row>
    <row r="900" spans="1:7" ht="15" customHeight="1" x14ac:dyDescent="0.3">
      <c r="A900" s="345">
        <v>63.4</v>
      </c>
      <c r="B900" s="356" t="s">
        <v>178</v>
      </c>
      <c r="C900" s="574" t="s">
        <v>876</v>
      </c>
      <c r="D900" s="578">
        <f t="shared" si="28"/>
        <v>1</v>
      </c>
      <c r="E900" s="297"/>
      <c r="F900" s="347"/>
      <c r="G900" s="350"/>
    </row>
    <row r="901" spans="1:7" ht="15" customHeight="1" x14ac:dyDescent="0.3">
      <c r="A901" s="345">
        <v>63.5</v>
      </c>
      <c r="B901" s="356" t="s">
        <v>340</v>
      </c>
      <c r="C901" s="574" t="s">
        <v>876</v>
      </c>
      <c r="D901" s="578">
        <f t="shared" si="28"/>
        <v>1</v>
      </c>
      <c r="E901" s="297"/>
      <c r="F901" s="347"/>
      <c r="G901" s="350"/>
    </row>
    <row r="902" spans="1:7" ht="15" customHeight="1" x14ac:dyDescent="0.3">
      <c r="A902" s="345">
        <v>63.6</v>
      </c>
      <c r="B902" s="356" t="s">
        <v>341</v>
      </c>
      <c r="C902" s="574" t="s">
        <v>876</v>
      </c>
      <c r="D902" s="578">
        <f t="shared" si="28"/>
        <v>1</v>
      </c>
      <c r="E902" s="297"/>
      <c r="F902" s="347"/>
      <c r="G902" s="350"/>
    </row>
    <row r="903" spans="1:7" ht="15" customHeight="1" x14ac:dyDescent="0.3">
      <c r="A903" s="345">
        <v>63.7</v>
      </c>
      <c r="B903" s="356" t="s">
        <v>262</v>
      </c>
      <c r="C903" s="574" t="s">
        <v>876</v>
      </c>
      <c r="D903" s="578">
        <f t="shared" si="28"/>
        <v>1</v>
      </c>
      <c r="E903" s="297"/>
      <c r="F903" s="347"/>
      <c r="G903" s="350"/>
    </row>
    <row r="904" spans="1:7" ht="15" customHeight="1" x14ac:dyDescent="0.3">
      <c r="A904" s="345">
        <v>63.8</v>
      </c>
      <c r="B904" s="356" t="s">
        <v>263</v>
      </c>
      <c r="C904" s="574" t="s">
        <v>876</v>
      </c>
      <c r="D904" s="578">
        <f t="shared" si="28"/>
        <v>1</v>
      </c>
      <c r="E904" s="297"/>
      <c r="F904" s="347"/>
      <c r="G904" s="350"/>
    </row>
    <row r="905" spans="1:7" s="7" customFormat="1" ht="23" customHeight="1" x14ac:dyDescent="0.25">
      <c r="A905" s="644" t="s">
        <v>1090</v>
      </c>
      <c r="B905" s="645"/>
      <c r="C905" s="646"/>
      <c r="D905" s="523"/>
      <c r="E905" s="224" t="str">
        <f>IF(SUM(E$6:E904)=0,"",SUM(E845:E904))</f>
        <v/>
      </c>
      <c r="F905" s="224" t="str">
        <f>IF(SUM(F$6:F904)=0,"",SUM(F845:F904))</f>
        <v/>
      </c>
      <c r="G905" s="224" t="str">
        <f>IF(SUM(G$6:G904)=0,"",SUM(G845:G904))</f>
        <v/>
      </c>
    </row>
    <row r="906" spans="1:7" s="120" customFormat="1" x14ac:dyDescent="0.25">
      <c r="A906" s="351"/>
      <c r="B906" s="352"/>
      <c r="C906" s="582"/>
      <c r="D906" s="583"/>
      <c r="E906" s="354"/>
      <c r="F906" s="354"/>
      <c r="G906" s="355"/>
    </row>
    <row r="907" spans="1:7" ht="20.25" customHeight="1" x14ac:dyDescent="0.3">
      <c r="A907" s="644" t="s">
        <v>8</v>
      </c>
      <c r="B907" s="645"/>
      <c r="C907" s="646"/>
      <c r="D907" s="564"/>
      <c r="E907" s="289"/>
      <c r="F907" s="289"/>
      <c r="G907" s="290"/>
    </row>
    <row r="908" spans="1:7" x14ac:dyDescent="0.3">
      <c r="A908" s="443"/>
      <c r="F908" s="443"/>
      <c r="G908" s="444"/>
    </row>
    <row r="909" spans="1:7" ht="29.25" customHeight="1" x14ac:dyDescent="0.3">
      <c r="A909" s="197" t="s">
        <v>0</v>
      </c>
      <c r="B909" s="197" t="s">
        <v>1</v>
      </c>
      <c r="C909" s="566" t="s">
        <v>2</v>
      </c>
      <c r="D909" s="567" t="s">
        <v>3</v>
      </c>
      <c r="E909" s="291" t="s">
        <v>4</v>
      </c>
      <c r="F909" s="291" t="s">
        <v>4</v>
      </c>
      <c r="G909" s="197" t="s">
        <v>4</v>
      </c>
    </row>
    <row r="910" spans="1:7" s="148" customFormat="1" ht="37.25" customHeight="1" x14ac:dyDescent="0.3">
      <c r="A910" s="16"/>
      <c r="B910" s="17"/>
      <c r="C910" s="568"/>
      <c r="D910" s="569"/>
      <c r="E910" s="21" t="s">
        <v>1145</v>
      </c>
      <c r="F910" s="20" t="s">
        <v>1146</v>
      </c>
      <c r="G910" s="19" t="s">
        <v>1147</v>
      </c>
    </row>
    <row r="911" spans="1:7" s="148" customFormat="1" ht="15.9" customHeight="1" x14ac:dyDescent="0.25">
      <c r="A911" s="137"/>
      <c r="B911" s="138"/>
      <c r="C911" s="584"/>
      <c r="D911" s="525"/>
      <c r="E911" s="331"/>
      <c r="F911" s="331"/>
      <c r="G911" s="332"/>
    </row>
    <row r="912" spans="1:7" s="7" customFormat="1" ht="18" customHeight="1" x14ac:dyDescent="0.25">
      <c r="A912" s="644" t="s">
        <v>5</v>
      </c>
      <c r="B912" s="645"/>
      <c r="C912" s="646"/>
      <c r="D912" s="526"/>
      <c r="E912" s="221" t="str">
        <f>IF(E905=0,"",E905)</f>
        <v/>
      </c>
      <c r="F912" s="221" t="str">
        <f t="shared" ref="F912:G912" si="29">IF(F905=0,"",F905)</f>
        <v/>
      </c>
      <c r="G912" s="221" t="str">
        <f t="shared" si="29"/>
        <v/>
      </c>
    </row>
    <row r="913" spans="1:7" s="7" customFormat="1" x14ac:dyDescent="0.25">
      <c r="A913" s="378"/>
      <c r="B913" s="424"/>
      <c r="C913" s="527"/>
      <c r="D913" s="527" t="str">
        <f t="shared" ref="D913:D969" si="30">IF(C913="","",1)</f>
        <v/>
      </c>
      <c r="E913" s="335"/>
      <c r="F913" s="335"/>
      <c r="G913" s="335"/>
    </row>
    <row r="914" spans="1:7" ht="15" customHeight="1" x14ac:dyDescent="0.3">
      <c r="A914" s="345">
        <v>63.9</v>
      </c>
      <c r="B914" s="356" t="s">
        <v>342</v>
      </c>
      <c r="C914" s="574" t="s">
        <v>876</v>
      </c>
      <c r="D914" s="578">
        <f t="shared" si="30"/>
        <v>1</v>
      </c>
      <c r="E914" s="297"/>
      <c r="F914" s="347"/>
      <c r="G914" s="350"/>
    </row>
    <row r="915" spans="1:7" ht="15" customHeight="1" x14ac:dyDescent="0.3">
      <c r="A915" s="345">
        <v>63.1</v>
      </c>
      <c r="B915" s="356" t="s">
        <v>351</v>
      </c>
      <c r="C915" s="574" t="s">
        <v>876</v>
      </c>
      <c r="D915" s="578">
        <f t="shared" si="30"/>
        <v>1</v>
      </c>
      <c r="E915" s="297"/>
      <c r="F915" s="347"/>
      <c r="G915" s="350"/>
    </row>
    <row r="916" spans="1:7" ht="15" customHeight="1" x14ac:dyDescent="0.3">
      <c r="A916" s="345">
        <v>63.11</v>
      </c>
      <c r="B916" s="356" t="s">
        <v>352</v>
      </c>
      <c r="C916" s="574" t="s">
        <v>876</v>
      </c>
      <c r="D916" s="578">
        <f t="shared" si="30"/>
        <v>1</v>
      </c>
      <c r="E916" s="297"/>
      <c r="F916" s="347"/>
      <c r="G916" s="350"/>
    </row>
    <row r="917" spans="1:7" ht="15" customHeight="1" x14ac:dyDescent="0.3">
      <c r="A917" s="345">
        <v>63.12</v>
      </c>
      <c r="B917" s="356" t="s">
        <v>353</v>
      </c>
      <c r="C917" s="574" t="s">
        <v>876</v>
      </c>
      <c r="D917" s="578">
        <f t="shared" si="30"/>
        <v>1</v>
      </c>
      <c r="E917" s="297"/>
      <c r="F917" s="347"/>
      <c r="G917" s="350"/>
    </row>
    <row r="918" spans="1:7" ht="15" customHeight="1" x14ac:dyDescent="0.3">
      <c r="A918" s="345"/>
      <c r="B918" s="186"/>
      <c r="C918" s="594"/>
      <c r="D918" s="578" t="str">
        <f t="shared" si="30"/>
        <v/>
      </c>
      <c r="E918" s="297"/>
      <c r="F918" s="347"/>
      <c r="G918" s="350"/>
    </row>
    <row r="919" spans="1:7" ht="20.149999999999999" customHeight="1" x14ac:dyDescent="0.3">
      <c r="A919" s="636" t="s">
        <v>73</v>
      </c>
      <c r="B919" s="637"/>
      <c r="C919" s="637"/>
      <c r="D919" s="637" t="str">
        <f t="shared" si="30"/>
        <v/>
      </c>
      <c r="E919" s="637"/>
      <c r="F919" s="637"/>
      <c r="G919" s="638"/>
    </row>
    <row r="920" spans="1:7" ht="15" customHeight="1" x14ac:dyDescent="0.3">
      <c r="A920" s="345">
        <v>64.099999999999994</v>
      </c>
      <c r="B920" s="356" t="s">
        <v>121</v>
      </c>
      <c r="C920" s="574" t="s">
        <v>876</v>
      </c>
      <c r="D920" s="578">
        <f t="shared" si="30"/>
        <v>1</v>
      </c>
      <c r="E920" s="297"/>
      <c r="F920" s="347"/>
      <c r="G920" s="350"/>
    </row>
    <row r="921" spans="1:7" ht="15" customHeight="1" x14ac:dyDescent="0.3">
      <c r="A921" s="345">
        <v>64.2</v>
      </c>
      <c r="B921" s="356" t="s">
        <v>122</v>
      </c>
      <c r="C921" s="574" t="s">
        <v>876</v>
      </c>
      <c r="D921" s="578">
        <f t="shared" si="30"/>
        <v>1</v>
      </c>
      <c r="E921" s="297"/>
      <c r="F921" s="347"/>
      <c r="G921" s="350"/>
    </row>
    <row r="922" spans="1:7" ht="15" customHeight="1" x14ac:dyDescent="0.3">
      <c r="A922" s="345">
        <v>64.3</v>
      </c>
      <c r="B922" s="356" t="s">
        <v>343</v>
      </c>
      <c r="C922" s="574" t="s">
        <v>876</v>
      </c>
      <c r="D922" s="578">
        <f t="shared" si="30"/>
        <v>1</v>
      </c>
      <c r="E922" s="297"/>
      <c r="F922" s="347"/>
      <c r="G922" s="350"/>
    </row>
    <row r="923" spans="1:7" ht="15" customHeight="1" x14ac:dyDescent="0.3">
      <c r="A923" s="345">
        <v>64.400000000000006</v>
      </c>
      <c r="B923" s="356" t="s">
        <v>178</v>
      </c>
      <c r="C923" s="574" t="s">
        <v>876</v>
      </c>
      <c r="D923" s="578">
        <f t="shared" si="30"/>
        <v>1</v>
      </c>
      <c r="E923" s="297"/>
      <c r="F923" s="347"/>
      <c r="G923" s="350"/>
    </row>
    <row r="924" spans="1:7" ht="15" customHeight="1" x14ac:dyDescent="0.3">
      <c r="A924" s="345">
        <v>64.5</v>
      </c>
      <c r="B924" s="356" t="s">
        <v>340</v>
      </c>
      <c r="C924" s="574" t="s">
        <v>876</v>
      </c>
      <c r="D924" s="578">
        <f t="shared" si="30"/>
        <v>1</v>
      </c>
      <c r="E924" s="297"/>
      <c r="F924" s="347"/>
      <c r="G924" s="350"/>
    </row>
    <row r="925" spans="1:7" ht="15" customHeight="1" x14ac:dyDescent="0.3">
      <c r="A925" s="345">
        <v>64.599999999999994</v>
      </c>
      <c r="B925" s="356" t="s">
        <v>341</v>
      </c>
      <c r="C925" s="574" t="s">
        <v>876</v>
      </c>
      <c r="D925" s="578">
        <f t="shared" si="30"/>
        <v>1</v>
      </c>
      <c r="E925" s="297"/>
      <c r="F925" s="347"/>
      <c r="G925" s="350"/>
    </row>
    <row r="926" spans="1:7" ht="15" customHeight="1" x14ac:dyDescent="0.3">
      <c r="A926" s="345">
        <v>64.7</v>
      </c>
      <c r="B926" s="356" t="s">
        <v>262</v>
      </c>
      <c r="C926" s="574" t="s">
        <v>876</v>
      </c>
      <c r="D926" s="578">
        <f t="shared" si="30"/>
        <v>1</v>
      </c>
      <c r="E926" s="297"/>
      <c r="F926" s="347"/>
      <c r="G926" s="350"/>
    </row>
    <row r="927" spans="1:7" ht="15" customHeight="1" x14ac:dyDescent="0.3">
      <c r="A927" s="345">
        <v>64.8</v>
      </c>
      <c r="B927" s="356" t="s">
        <v>263</v>
      </c>
      <c r="C927" s="574" t="s">
        <v>876</v>
      </c>
      <c r="D927" s="578">
        <f t="shared" si="30"/>
        <v>1</v>
      </c>
      <c r="E927" s="297"/>
      <c r="F927" s="347"/>
      <c r="G927" s="350"/>
    </row>
    <row r="928" spans="1:7" ht="15" customHeight="1" x14ac:dyDescent="0.3">
      <c r="A928" s="345">
        <v>64.900000000000006</v>
      </c>
      <c r="B928" s="356" t="s">
        <v>342</v>
      </c>
      <c r="C928" s="574" t="s">
        <v>876</v>
      </c>
      <c r="D928" s="578">
        <f t="shared" si="30"/>
        <v>1</v>
      </c>
      <c r="E928" s="297"/>
      <c r="F928" s="347"/>
      <c r="G928" s="350"/>
    </row>
    <row r="929" spans="1:7" ht="15" customHeight="1" x14ac:dyDescent="0.3">
      <c r="A929" s="345">
        <v>64.099999999999994</v>
      </c>
      <c r="B929" s="356" t="s">
        <v>351</v>
      </c>
      <c r="C929" s="574" t="s">
        <v>876</v>
      </c>
      <c r="D929" s="578">
        <f t="shared" si="30"/>
        <v>1</v>
      </c>
      <c r="E929" s="297"/>
      <c r="F929" s="347"/>
      <c r="G929" s="350"/>
    </row>
    <row r="930" spans="1:7" ht="15" customHeight="1" x14ac:dyDescent="0.3">
      <c r="A930" s="345">
        <v>64.11</v>
      </c>
      <c r="B930" s="356" t="s">
        <v>352</v>
      </c>
      <c r="C930" s="574" t="s">
        <v>876</v>
      </c>
      <c r="D930" s="578">
        <f t="shared" si="30"/>
        <v>1</v>
      </c>
      <c r="E930" s="297"/>
      <c r="F930" s="347"/>
      <c r="G930" s="350"/>
    </row>
    <row r="931" spans="1:7" ht="15" customHeight="1" x14ac:dyDescent="0.3">
      <c r="A931" s="345">
        <v>64.12</v>
      </c>
      <c r="B931" s="356" t="s">
        <v>353</v>
      </c>
      <c r="C931" s="574" t="s">
        <v>876</v>
      </c>
      <c r="D931" s="578">
        <f t="shared" si="30"/>
        <v>1</v>
      </c>
      <c r="E931" s="297"/>
      <c r="F931" s="347"/>
      <c r="G931" s="350"/>
    </row>
    <row r="932" spans="1:7" ht="15" customHeight="1" x14ac:dyDescent="0.3">
      <c r="A932" s="345"/>
      <c r="B932" s="356"/>
      <c r="C932" s="591"/>
      <c r="D932" s="578" t="str">
        <f t="shared" si="30"/>
        <v/>
      </c>
      <c r="E932" s="297"/>
      <c r="F932" s="347"/>
      <c r="G932" s="350"/>
    </row>
    <row r="933" spans="1:7" ht="20.149999999999999" customHeight="1" x14ac:dyDescent="0.3">
      <c r="A933" s="636" t="s">
        <v>74</v>
      </c>
      <c r="B933" s="637"/>
      <c r="C933" s="637"/>
      <c r="D933" s="637" t="str">
        <f t="shared" si="30"/>
        <v/>
      </c>
      <c r="E933" s="637"/>
      <c r="F933" s="637"/>
      <c r="G933" s="638"/>
    </row>
    <row r="934" spans="1:7" ht="15" customHeight="1" x14ac:dyDescent="0.3">
      <c r="A934" s="345">
        <v>1</v>
      </c>
      <c r="B934" s="356" t="s">
        <v>121</v>
      </c>
      <c r="C934" s="574" t="s">
        <v>876</v>
      </c>
      <c r="D934" s="578">
        <f t="shared" si="30"/>
        <v>1</v>
      </c>
      <c r="E934" s="297"/>
      <c r="F934" s="347"/>
      <c r="G934" s="350"/>
    </row>
    <row r="935" spans="1:7" ht="15" customHeight="1" x14ac:dyDescent="0.3">
      <c r="A935" s="345">
        <v>2</v>
      </c>
      <c r="B935" s="356" t="s">
        <v>122</v>
      </c>
      <c r="C935" s="574" t="s">
        <v>876</v>
      </c>
      <c r="D935" s="578">
        <f t="shared" si="30"/>
        <v>1</v>
      </c>
      <c r="E935" s="297"/>
      <c r="F935" s="347"/>
      <c r="G935" s="350"/>
    </row>
    <row r="936" spans="1:7" ht="15" customHeight="1" x14ac:dyDescent="0.3">
      <c r="A936" s="345">
        <v>3</v>
      </c>
      <c r="B936" s="356" t="s">
        <v>343</v>
      </c>
      <c r="C936" s="574" t="s">
        <v>876</v>
      </c>
      <c r="D936" s="578">
        <f t="shared" si="30"/>
        <v>1</v>
      </c>
      <c r="E936" s="297"/>
      <c r="F936" s="347"/>
      <c r="G936" s="350"/>
    </row>
    <row r="937" spans="1:7" ht="15" customHeight="1" x14ac:dyDescent="0.3">
      <c r="A937" s="345">
        <v>4</v>
      </c>
      <c r="B937" s="356" t="s">
        <v>178</v>
      </c>
      <c r="C937" s="574" t="s">
        <v>876</v>
      </c>
      <c r="D937" s="578">
        <f t="shared" si="30"/>
        <v>1</v>
      </c>
      <c r="E937" s="297"/>
      <c r="F937" s="347"/>
      <c r="G937" s="350"/>
    </row>
    <row r="938" spans="1:7" ht="15" customHeight="1" x14ac:dyDescent="0.3">
      <c r="A938" s="345">
        <v>5</v>
      </c>
      <c r="B938" s="356" t="s">
        <v>340</v>
      </c>
      <c r="C938" s="574" t="s">
        <v>876</v>
      </c>
      <c r="D938" s="578">
        <f t="shared" si="30"/>
        <v>1</v>
      </c>
      <c r="E938" s="297"/>
      <c r="F938" s="347"/>
      <c r="G938" s="350"/>
    </row>
    <row r="939" spans="1:7" ht="15" customHeight="1" x14ac:dyDescent="0.3">
      <c r="A939" s="345">
        <v>6</v>
      </c>
      <c r="B939" s="356" t="s">
        <v>341</v>
      </c>
      <c r="C939" s="574" t="s">
        <v>876</v>
      </c>
      <c r="D939" s="578">
        <f t="shared" si="30"/>
        <v>1</v>
      </c>
      <c r="E939" s="297"/>
      <c r="F939" s="347"/>
      <c r="G939" s="350"/>
    </row>
    <row r="940" spans="1:7" ht="15" customHeight="1" x14ac:dyDescent="0.3">
      <c r="A940" s="345">
        <v>7</v>
      </c>
      <c r="B940" s="356" t="s">
        <v>262</v>
      </c>
      <c r="C940" s="574" t="s">
        <v>876</v>
      </c>
      <c r="D940" s="578">
        <f t="shared" si="30"/>
        <v>1</v>
      </c>
      <c r="E940" s="297"/>
      <c r="F940" s="347"/>
      <c r="G940" s="350"/>
    </row>
    <row r="941" spans="1:7" ht="15" customHeight="1" x14ac:dyDescent="0.3">
      <c r="A941" s="345">
        <v>8</v>
      </c>
      <c r="B941" s="356" t="s">
        <v>263</v>
      </c>
      <c r="C941" s="574" t="s">
        <v>876</v>
      </c>
      <c r="D941" s="578">
        <f t="shared" si="30"/>
        <v>1</v>
      </c>
      <c r="E941" s="297"/>
      <c r="F941" s="347"/>
      <c r="G941" s="350"/>
    </row>
    <row r="942" spans="1:7" ht="15" customHeight="1" x14ac:dyDescent="0.3">
      <c r="A942" s="345">
        <v>9</v>
      </c>
      <c r="B942" s="356" t="s">
        <v>342</v>
      </c>
      <c r="C942" s="574" t="s">
        <v>876</v>
      </c>
      <c r="D942" s="578">
        <f t="shared" si="30"/>
        <v>1</v>
      </c>
      <c r="E942" s="297"/>
      <c r="F942" s="347"/>
      <c r="G942" s="350"/>
    </row>
    <row r="943" spans="1:7" ht="15" customHeight="1" x14ac:dyDescent="0.3">
      <c r="A943" s="345">
        <v>10</v>
      </c>
      <c r="B943" s="356" t="s">
        <v>351</v>
      </c>
      <c r="C943" s="574" t="s">
        <v>876</v>
      </c>
      <c r="D943" s="578">
        <f t="shared" si="30"/>
        <v>1</v>
      </c>
      <c r="E943" s="297"/>
      <c r="F943" s="347"/>
      <c r="G943" s="350"/>
    </row>
    <row r="944" spans="1:7" ht="15" customHeight="1" x14ac:dyDescent="0.3">
      <c r="A944" s="345">
        <v>11</v>
      </c>
      <c r="B944" s="356" t="s">
        <v>352</v>
      </c>
      <c r="C944" s="574" t="s">
        <v>876</v>
      </c>
      <c r="D944" s="578">
        <f t="shared" si="30"/>
        <v>1</v>
      </c>
      <c r="E944" s="297"/>
      <c r="F944" s="347"/>
      <c r="G944" s="350"/>
    </row>
    <row r="945" spans="1:7" ht="15" customHeight="1" x14ac:dyDescent="0.3">
      <c r="A945" s="345">
        <v>12</v>
      </c>
      <c r="B945" s="356" t="s">
        <v>353</v>
      </c>
      <c r="C945" s="574" t="s">
        <v>876</v>
      </c>
      <c r="D945" s="578">
        <f t="shared" si="30"/>
        <v>1</v>
      </c>
      <c r="E945" s="297"/>
      <c r="F945" s="347"/>
      <c r="G945" s="350"/>
    </row>
    <row r="946" spans="1:7" ht="20.149999999999999" customHeight="1" x14ac:dyDescent="0.3">
      <c r="A946" s="636" t="s">
        <v>75</v>
      </c>
      <c r="B946" s="637"/>
      <c r="C946" s="637"/>
      <c r="D946" s="637" t="str">
        <f t="shared" si="30"/>
        <v/>
      </c>
      <c r="E946" s="637"/>
      <c r="F946" s="637"/>
      <c r="G946" s="638"/>
    </row>
    <row r="947" spans="1:7" ht="15" customHeight="1" x14ac:dyDescent="0.3">
      <c r="A947" s="345">
        <v>1</v>
      </c>
      <c r="B947" s="356" t="s">
        <v>121</v>
      </c>
      <c r="C947" s="574" t="s">
        <v>876</v>
      </c>
      <c r="D947" s="578">
        <f t="shared" si="30"/>
        <v>1</v>
      </c>
      <c r="E947" s="297"/>
      <c r="F947" s="347"/>
      <c r="G947" s="350"/>
    </row>
    <row r="948" spans="1:7" ht="15" customHeight="1" x14ac:dyDescent="0.3">
      <c r="A948" s="345">
        <v>2</v>
      </c>
      <c r="B948" s="356" t="s">
        <v>122</v>
      </c>
      <c r="C948" s="574" t="s">
        <v>876</v>
      </c>
      <c r="D948" s="578">
        <f t="shared" si="30"/>
        <v>1</v>
      </c>
      <c r="E948" s="297"/>
      <c r="F948" s="347"/>
      <c r="G948" s="350"/>
    </row>
    <row r="949" spans="1:7" ht="15" customHeight="1" x14ac:dyDescent="0.3">
      <c r="A949" s="345">
        <v>3</v>
      </c>
      <c r="B949" s="356" t="s">
        <v>343</v>
      </c>
      <c r="C949" s="574" t="s">
        <v>876</v>
      </c>
      <c r="D949" s="578">
        <f t="shared" si="30"/>
        <v>1</v>
      </c>
      <c r="E949" s="297"/>
      <c r="F949" s="347"/>
      <c r="G949" s="350"/>
    </row>
    <row r="950" spans="1:7" ht="15" customHeight="1" x14ac:dyDescent="0.3">
      <c r="A950" s="345">
        <v>4</v>
      </c>
      <c r="B950" s="356" t="s">
        <v>178</v>
      </c>
      <c r="C950" s="574" t="s">
        <v>876</v>
      </c>
      <c r="D950" s="578">
        <f t="shared" si="30"/>
        <v>1</v>
      </c>
      <c r="E950" s="297"/>
      <c r="F950" s="347"/>
      <c r="G950" s="350"/>
    </row>
    <row r="951" spans="1:7" ht="15" customHeight="1" x14ac:dyDescent="0.3">
      <c r="A951" s="345">
        <v>5</v>
      </c>
      <c r="B951" s="356" t="s">
        <v>340</v>
      </c>
      <c r="C951" s="574" t="s">
        <v>876</v>
      </c>
      <c r="D951" s="578">
        <f t="shared" si="30"/>
        <v>1</v>
      </c>
      <c r="E951" s="297"/>
      <c r="F951" s="347"/>
      <c r="G951" s="350"/>
    </row>
    <row r="952" spans="1:7" ht="15" customHeight="1" x14ac:dyDescent="0.3">
      <c r="A952" s="345">
        <v>6</v>
      </c>
      <c r="B952" s="356" t="s">
        <v>341</v>
      </c>
      <c r="C952" s="574" t="s">
        <v>876</v>
      </c>
      <c r="D952" s="578">
        <f t="shared" si="30"/>
        <v>1</v>
      </c>
      <c r="E952" s="297"/>
      <c r="F952" s="347"/>
      <c r="G952" s="350"/>
    </row>
    <row r="953" spans="1:7" ht="15" customHeight="1" x14ac:dyDescent="0.3">
      <c r="A953" s="345">
        <v>7</v>
      </c>
      <c r="B953" s="356" t="s">
        <v>262</v>
      </c>
      <c r="C953" s="574" t="s">
        <v>876</v>
      </c>
      <c r="D953" s="578">
        <f t="shared" si="30"/>
        <v>1</v>
      </c>
      <c r="E953" s="297"/>
      <c r="F953" s="347"/>
      <c r="G953" s="350"/>
    </row>
    <row r="954" spans="1:7" ht="15" customHeight="1" x14ac:dyDescent="0.3">
      <c r="A954" s="345">
        <v>8</v>
      </c>
      <c r="B954" s="356" t="s">
        <v>263</v>
      </c>
      <c r="C954" s="574" t="s">
        <v>876</v>
      </c>
      <c r="D954" s="578">
        <f t="shared" si="30"/>
        <v>1</v>
      </c>
      <c r="E954" s="297"/>
      <c r="F954" s="347"/>
      <c r="G954" s="350"/>
    </row>
    <row r="955" spans="1:7" ht="15" customHeight="1" x14ac:dyDescent="0.3">
      <c r="A955" s="345">
        <v>9</v>
      </c>
      <c r="B955" s="356" t="s">
        <v>342</v>
      </c>
      <c r="C955" s="574" t="s">
        <v>876</v>
      </c>
      <c r="D955" s="578">
        <f t="shared" si="30"/>
        <v>1</v>
      </c>
      <c r="E955" s="297"/>
      <c r="F955" s="347"/>
      <c r="G955" s="350"/>
    </row>
    <row r="956" spans="1:7" ht="15" customHeight="1" x14ac:dyDescent="0.3">
      <c r="A956" s="345">
        <v>10</v>
      </c>
      <c r="B956" s="356" t="s">
        <v>351</v>
      </c>
      <c r="C956" s="574" t="s">
        <v>876</v>
      </c>
      <c r="D956" s="578">
        <f t="shared" si="30"/>
        <v>1</v>
      </c>
      <c r="E956" s="297"/>
      <c r="F956" s="347"/>
      <c r="G956" s="350"/>
    </row>
    <row r="957" spans="1:7" ht="15" customHeight="1" x14ac:dyDescent="0.3">
      <c r="A957" s="345">
        <v>11</v>
      </c>
      <c r="B957" s="356" t="s">
        <v>352</v>
      </c>
      <c r="C957" s="574" t="s">
        <v>876</v>
      </c>
      <c r="D957" s="578">
        <f t="shared" si="30"/>
        <v>1</v>
      </c>
      <c r="E957" s="297"/>
      <c r="F957" s="347"/>
      <c r="G957" s="350"/>
    </row>
    <row r="958" spans="1:7" ht="15" customHeight="1" x14ac:dyDescent="0.3">
      <c r="A958" s="345">
        <v>12</v>
      </c>
      <c r="B958" s="356" t="s">
        <v>353</v>
      </c>
      <c r="C958" s="574" t="s">
        <v>876</v>
      </c>
      <c r="D958" s="578">
        <f t="shared" si="30"/>
        <v>1</v>
      </c>
      <c r="E958" s="297"/>
      <c r="F958" s="347"/>
      <c r="G958" s="350"/>
    </row>
    <row r="959" spans="1:7" ht="20.149999999999999" customHeight="1" x14ac:dyDescent="0.3">
      <c r="A959" s="636" t="s">
        <v>76</v>
      </c>
      <c r="B959" s="637"/>
      <c r="C959" s="637"/>
      <c r="D959" s="637" t="str">
        <f t="shared" si="30"/>
        <v/>
      </c>
      <c r="E959" s="637"/>
      <c r="F959" s="637"/>
      <c r="G959" s="638"/>
    </row>
    <row r="960" spans="1:7" ht="15" customHeight="1" x14ac:dyDescent="0.3">
      <c r="A960" s="345">
        <v>1</v>
      </c>
      <c r="B960" s="356" t="s">
        <v>121</v>
      </c>
      <c r="C960" s="574" t="s">
        <v>876</v>
      </c>
      <c r="D960" s="578">
        <f t="shared" si="30"/>
        <v>1</v>
      </c>
      <c r="E960" s="297"/>
      <c r="F960" s="347"/>
      <c r="G960" s="350"/>
    </row>
    <row r="961" spans="1:7" ht="15" customHeight="1" x14ac:dyDescent="0.3">
      <c r="A961" s="345">
        <v>2</v>
      </c>
      <c r="B961" s="356" t="s">
        <v>122</v>
      </c>
      <c r="C961" s="574" t="s">
        <v>876</v>
      </c>
      <c r="D961" s="578">
        <f t="shared" si="30"/>
        <v>1</v>
      </c>
      <c r="E961" s="297"/>
      <c r="F961" s="347"/>
      <c r="G961" s="350"/>
    </row>
    <row r="962" spans="1:7" ht="15" customHeight="1" x14ac:dyDescent="0.3">
      <c r="A962" s="345">
        <v>3</v>
      </c>
      <c r="B962" s="356" t="s">
        <v>343</v>
      </c>
      <c r="C962" s="574" t="s">
        <v>876</v>
      </c>
      <c r="D962" s="578">
        <f t="shared" si="30"/>
        <v>1</v>
      </c>
      <c r="E962" s="297"/>
      <c r="F962" s="347"/>
      <c r="G962" s="350"/>
    </row>
    <row r="963" spans="1:7" ht="15" customHeight="1" x14ac:dyDescent="0.3">
      <c r="A963" s="345">
        <v>4</v>
      </c>
      <c r="B963" s="356" t="s">
        <v>178</v>
      </c>
      <c r="C963" s="574" t="s">
        <v>876</v>
      </c>
      <c r="D963" s="578">
        <f t="shared" si="30"/>
        <v>1</v>
      </c>
      <c r="E963" s="297"/>
      <c r="F963" s="347"/>
      <c r="G963" s="350"/>
    </row>
    <row r="964" spans="1:7" ht="15" customHeight="1" x14ac:dyDescent="0.3">
      <c r="A964" s="345">
        <v>5</v>
      </c>
      <c r="B964" s="356" t="s">
        <v>340</v>
      </c>
      <c r="C964" s="574" t="s">
        <v>876</v>
      </c>
      <c r="D964" s="578">
        <f t="shared" si="30"/>
        <v>1</v>
      </c>
      <c r="E964" s="297"/>
      <c r="F964" s="347"/>
      <c r="G964" s="350"/>
    </row>
    <row r="965" spans="1:7" ht="15" customHeight="1" x14ac:dyDescent="0.3">
      <c r="A965" s="345">
        <v>6</v>
      </c>
      <c r="B965" s="356" t="s">
        <v>341</v>
      </c>
      <c r="C965" s="574" t="s">
        <v>876</v>
      </c>
      <c r="D965" s="578">
        <f t="shared" si="30"/>
        <v>1</v>
      </c>
      <c r="E965" s="297"/>
      <c r="F965" s="347"/>
      <c r="G965" s="350"/>
    </row>
    <row r="966" spans="1:7" ht="15" customHeight="1" x14ac:dyDescent="0.3">
      <c r="A966" s="345">
        <v>7</v>
      </c>
      <c r="B966" s="356" t="s">
        <v>262</v>
      </c>
      <c r="C966" s="574" t="s">
        <v>876</v>
      </c>
      <c r="D966" s="578">
        <f t="shared" si="30"/>
        <v>1</v>
      </c>
      <c r="E966" s="297"/>
      <c r="F966" s="347"/>
      <c r="G966" s="350"/>
    </row>
    <row r="967" spans="1:7" ht="15" customHeight="1" x14ac:dyDescent="0.3">
      <c r="A967" s="345">
        <v>8</v>
      </c>
      <c r="B967" s="356" t="s">
        <v>263</v>
      </c>
      <c r="C967" s="574" t="s">
        <v>876</v>
      </c>
      <c r="D967" s="578">
        <f t="shared" si="30"/>
        <v>1</v>
      </c>
      <c r="E967" s="297"/>
      <c r="F967" s="347"/>
      <c r="G967" s="350"/>
    </row>
    <row r="968" spans="1:7" ht="15" customHeight="1" x14ac:dyDescent="0.3">
      <c r="A968" s="345">
        <v>9</v>
      </c>
      <c r="B968" s="356" t="s">
        <v>342</v>
      </c>
      <c r="C968" s="574" t="s">
        <v>876</v>
      </c>
      <c r="D968" s="578">
        <f t="shared" si="30"/>
        <v>1</v>
      </c>
      <c r="E968" s="297"/>
      <c r="F968" s="347"/>
      <c r="G968" s="350"/>
    </row>
    <row r="969" spans="1:7" ht="15" customHeight="1" x14ac:dyDescent="0.3">
      <c r="A969" s="345">
        <v>10</v>
      </c>
      <c r="B969" s="356" t="s">
        <v>351</v>
      </c>
      <c r="C969" s="574" t="s">
        <v>876</v>
      </c>
      <c r="D969" s="578">
        <f t="shared" si="30"/>
        <v>1</v>
      </c>
      <c r="E969" s="297"/>
      <c r="F969" s="347"/>
      <c r="G969" s="350"/>
    </row>
    <row r="970" spans="1:7" s="7" customFormat="1" ht="23" customHeight="1" x14ac:dyDescent="0.25">
      <c r="A970" s="644" t="s">
        <v>1090</v>
      </c>
      <c r="B970" s="645"/>
      <c r="C970" s="646"/>
      <c r="D970" s="523"/>
      <c r="E970" s="224" t="str">
        <f>IF(SUM(E$6:E969)=0,"",SUM(E910:E969))</f>
        <v/>
      </c>
      <c r="F970" s="224" t="str">
        <f>IF(SUM(F$6:F969)=0,"",SUM(F910:F969))</f>
        <v/>
      </c>
      <c r="G970" s="224" t="str">
        <f>IF(SUM(G$6:G969)=0,"",SUM(G910:G969))</f>
        <v/>
      </c>
    </row>
    <row r="971" spans="1:7" s="120" customFormat="1" x14ac:dyDescent="0.25">
      <c r="A971" s="351"/>
      <c r="B971" s="352"/>
      <c r="C971" s="582"/>
      <c r="D971" s="583"/>
      <c r="E971" s="354"/>
      <c r="F971" s="354"/>
      <c r="G971" s="355"/>
    </row>
    <row r="972" spans="1:7" ht="20.25" customHeight="1" x14ac:dyDescent="0.3">
      <c r="A972" s="644" t="s">
        <v>8</v>
      </c>
      <c r="B972" s="645"/>
      <c r="C972" s="646"/>
      <c r="D972" s="564"/>
      <c r="E972" s="289"/>
      <c r="F972" s="289"/>
      <c r="G972" s="290"/>
    </row>
    <row r="973" spans="1:7" x14ac:dyDescent="0.3">
      <c r="A973" s="443"/>
      <c r="F973" s="443"/>
      <c r="G973" s="444"/>
    </row>
    <row r="974" spans="1:7" ht="29.25" customHeight="1" x14ac:dyDescent="0.3">
      <c r="A974" s="197" t="s">
        <v>0</v>
      </c>
      <c r="B974" s="197" t="s">
        <v>1</v>
      </c>
      <c r="C974" s="566" t="s">
        <v>2</v>
      </c>
      <c r="D974" s="567" t="s">
        <v>3</v>
      </c>
      <c r="E974" s="291" t="s">
        <v>4</v>
      </c>
      <c r="F974" s="291" t="s">
        <v>4</v>
      </c>
      <c r="G974" s="197" t="s">
        <v>4</v>
      </c>
    </row>
    <row r="975" spans="1:7" s="148" customFormat="1" ht="37.25" customHeight="1" x14ac:dyDescent="0.3">
      <c r="A975" s="16"/>
      <c r="B975" s="17"/>
      <c r="C975" s="568"/>
      <c r="D975" s="569"/>
      <c r="E975" s="21" t="s">
        <v>1145</v>
      </c>
      <c r="F975" s="20" t="s">
        <v>1146</v>
      </c>
      <c r="G975" s="19" t="s">
        <v>1147</v>
      </c>
    </row>
    <row r="976" spans="1:7" s="148" customFormat="1" ht="15.9" customHeight="1" x14ac:dyDescent="0.25">
      <c r="A976" s="137"/>
      <c r="B976" s="138"/>
      <c r="C976" s="584"/>
      <c r="D976" s="525"/>
      <c r="E976" s="331"/>
      <c r="F976" s="331"/>
      <c r="G976" s="332"/>
    </row>
    <row r="977" spans="1:7" s="7" customFormat="1" ht="18" customHeight="1" x14ac:dyDescent="0.25">
      <c r="A977" s="644" t="s">
        <v>5</v>
      </c>
      <c r="B977" s="645"/>
      <c r="C977" s="646"/>
      <c r="D977" s="526"/>
      <c r="E977" s="221" t="str">
        <f>IF(E970=0,"",E970)</f>
        <v/>
      </c>
      <c r="F977" s="221" t="str">
        <f t="shared" ref="F977:G977" si="31">IF(F970=0,"",F970)</f>
        <v/>
      </c>
      <c r="G977" s="221" t="str">
        <f t="shared" si="31"/>
        <v/>
      </c>
    </row>
    <row r="978" spans="1:7" s="120" customFormat="1" ht="18" customHeight="1" x14ac:dyDescent="0.25">
      <c r="A978" s="508"/>
      <c r="B978" s="508"/>
      <c r="C978" s="595"/>
      <c r="D978" s="596" t="str">
        <f t="shared" ref="D978:D1033" si="32">IF(C978="","",1)</f>
        <v/>
      </c>
      <c r="E978" s="513"/>
      <c r="F978" s="512"/>
      <c r="G978" s="370"/>
    </row>
    <row r="979" spans="1:7" ht="15" customHeight="1" x14ac:dyDescent="0.3">
      <c r="A979" s="345">
        <v>11</v>
      </c>
      <c r="B979" s="356" t="s">
        <v>352</v>
      </c>
      <c r="C979" s="574" t="s">
        <v>876</v>
      </c>
      <c r="D979" s="578">
        <f t="shared" si="32"/>
        <v>1</v>
      </c>
      <c r="E979" s="297"/>
      <c r="F979" s="347"/>
      <c r="G979" s="350"/>
    </row>
    <row r="980" spans="1:7" ht="15" customHeight="1" x14ac:dyDescent="0.3">
      <c r="A980" s="345">
        <v>12</v>
      </c>
      <c r="B980" s="356" t="s">
        <v>353</v>
      </c>
      <c r="C980" s="574" t="s">
        <v>876</v>
      </c>
      <c r="D980" s="578">
        <f t="shared" si="32"/>
        <v>1</v>
      </c>
      <c r="E980" s="297"/>
      <c r="F980" s="347"/>
      <c r="G980" s="350"/>
    </row>
    <row r="981" spans="1:7" ht="20.149999999999999" customHeight="1" x14ac:dyDescent="0.3">
      <c r="A981" s="636" t="s">
        <v>77</v>
      </c>
      <c r="B981" s="637"/>
      <c r="C981" s="637"/>
      <c r="D981" s="637" t="str">
        <f t="shared" si="32"/>
        <v/>
      </c>
      <c r="E981" s="637"/>
      <c r="F981" s="637"/>
      <c r="G981" s="638"/>
    </row>
    <row r="982" spans="1:7" ht="15" customHeight="1" x14ac:dyDescent="0.3">
      <c r="A982" s="345">
        <v>1</v>
      </c>
      <c r="B982" s="356" t="s">
        <v>122</v>
      </c>
      <c r="C982" s="574" t="s">
        <v>876</v>
      </c>
      <c r="D982" s="578">
        <f t="shared" si="32"/>
        <v>1</v>
      </c>
      <c r="E982" s="297"/>
      <c r="F982" s="347"/>
      <c r="G982" s="350"/>
    </row>
    <row r="983" spans="1:7" ht="15" customHeight="1" x14ac:dyDescent="0.3">
      <c r="A983" s="345">
        <v>2</v>
      </c>
      <c r="B983" s="356" t="s">
        <v>123</v>
      </c>
      <c r="C983" s="574" t="s">
        <v>876</v>
      </c>
      <c r="D983" s="578">
        <f t="shared" si="32"/>
        <v>1</v>
      </c>
      <c r="E983" s="297"/>
      <c r="F983" s="347"/>
      <c r="G983" s="350"/>
    </row>
    <row r="984" spans="1:7" ht="15" customHeight="1" x14ac:dyDescent="0.3">
      <c r="A984" s="345">
        <v>3</v>
      </c>
      <c r="B984" s="356" t="s">
        <v>124</v>
      </c>
      <c r="C984" s="574" t="s">
        <v>876</v>
      </c>
      <c r="D984" s="578">
        <f t="shared" si="32"/>
        <v>1</v>
      </c>
      <c r="E984" s="297"/>
      <c r="F984" s="347"/>
      <c r="G984" s="350"/>
    </row>
    <row r="985" spans="1:7" ht="15" customHeight="1" x14ac:dyDescent="0.3">
      <c r="A985" s="345">
        <v>4</v>
      </c>
      <c r="B985" s="356" t="s">
        <v>125</v>
      </c>
      <c r="C985" s="574" t="s">
        <v>876</v>
      </c>
      <c r="D985" s="578">
        <f t="shared" si="32"/>
        <v>1</v>
      </c>
      <c r="E985" s="297"/>
      <c r="F985" s="347"/>
      <c r="G985" s="350"/>
    </row>
    <row r="986" spans="1:7" ht="15" customHeight="1" x14ac:dyDescent="0.3">
      <c r="A986" s="345">
        <v>5</v>
      </c>
      <c r="B986" s="356" t="s">
        <v>126</v>
      </c>
      <c r="C986" s="574" t="s">
        <v>876</v>
      </c>
      <c r="D986" s="578">
        <f t="shared" si="32"/>
        <v>1</v>
      </c>
      <c r="E986" s="297"/>
      <c r="F986" s="347"/>
      <c r="G986" s="350"/>
    </row>
    <row r="987" spans="1:7" ht="15" customHeight="1" x14ac:dyDescent="0.3">
      <c r="A987" s="345">
        <v>6</v>
      </c>
      <c r="B987" s="356" t="s">
        <v>340</v>
      </c>
      <c r="C987" s="574" t="s">
        <v>876</v>
      </c>
      <c r="D987" s="578">
        <f t="shared" si="32"/>
        <v>1</v>
      </c>
      <c r="E987" s="297"/>
      <c r="F987" s="347"/>
      <c r="G987" s="350"/>
    </row>
    <row r="988" spans="1:7" ht="15" customHeight="1" x14ac:dyDescent="0.3">
      <c r="A988" s="345">
        <v>7</v>
      </c>
      <c r="B988" s="356" t="s">
        <v>341</v>
      </c>
      <c r="C988" s="574" t="s">
        <v>876</v>
      </c>
      <c r="D988" s="578">
        <f t="shared" si="32"/>
        <v>1</v>
      </c>
      <c r="E988" s="297"/>
      <c r="F988" s="347"/>
      <c r="G988" s="350"/>
    </row>
    <row r="989" spans="1:7" ht="15" customHeight="1" x14ac:dyDescent="0.3">
      <c r="A989" s="345">
        <v>8</v>
      </c>
      <c r="B989" s="356" t="s">
        <v>262</v>
      </c>
      <c r="C989" s="574" t="s">
        <v>876</v>
      </c>
      <c r="D989" s="578">
        <f t="shared" si="32"/>
        <v>1</v>
      </c>
      <c r="E989" s="297"/>
      <c r="F989" s="347"/>
      <c r="G989" s="350"/>
    </row>
    <row r="990" spans="1:7" ht="15" customHeight="1" x14ac:dyDescent="0.3">
      <c r="A990" s="345">
        <v>9</v>
      </c>
      <c r="B990" s="356" t="s">
        <v>263</v>
      </c>
      <c r="C990" s="574" t="s">
        <v>876</v>
      </c>
      <c r="D990" s="578">
        <f t="shared" si="32"/>
        <v>1</v>
      </c>
      <c r="E990" s="297"/>
      <c r="F990" s="347"/>
      <c r="G990" s="350"/>
    </row>
    <row r="991" spans="1:7" ht="15" customHeight="1" x14ac:dyDescent="0.3">
      <c r="A991" s="345">
        <v>10</v>
      </c>
      <c r="B991" s="356" t="s">
        <v>355</v>
      </c>
      <c r="C991" s="574" t="s">
        <v>876</v>
      </c>
      <c r="D991" s="578">
        <f t="shared" si="32"/>
        <v>1</v>
      </c>
      <c r="E991" s="297"/>
      <c r="F991" s="347"/>
      <c r="G991" s="350"/>
    </row>
    <row r="992" spans="1:7" ht="15" customHeight="1" x14ac:dyDescent="0.3">
      <c r="A992" s="345">
        <v>11</v>
      </c>
      <c r="B992" s="356" t="s">
        <v>356</v>
      </c>
      <c r="C992" s="574" t="s">
        <v>876</v>
      </c>
      <c r="D992" s="578">
        <f t="shared" si="32"/>
        <v>1</v>
      </c>
      <c r="E992" s="297"/>
      <c r="F992" s="347"/>
      <c r="G992" s="350"/>
    </row>
    <row r="993" spans="1:7" ht="15" customHeight="1" x14ac:dyDescent="0.3">
      <c r="A993" s="345">
        <v>12</v>
      </c>
      <c r="B993" s="356" t="s">
        <v>352</v>
      </c>
      <c r="C993" s="574" t="s">
        <v>876</v>
      </c>
      <c r="D993" s="578">
        <f t="shared" si="32"/>
        <v>1</v>
      </c>
      <c r="E993" s="297"/>
      <c r="F993" s="347"/>
      <c r="G993" s="350"/>
    </row>
    <row r="994" spans="1:7" ht="15" customHeight="1" x14ac:dyDescent="0.3">
      <c r="A994" s="345">
        <v>13</v>
      </c>
      <c r="B994" s="356" t="s">
        <v>354</v>
      </c>
      <c r="C994" s="574" t="s">
        <v>876</v>
      </c>
      <c r="D994" s="578">
        <f t="shared" si="32"/>
        <v>1</v>
      </c>
      <c r="E994" s="297"/>
      <c r="F994" s="347"/>
      <c r="G994" s="350"/>
    </row>
    <row r="995" spans="1:7" ht="15" customHeight="1" x14ac:dyDescent="0.3">
      <c r="A995" s="345">
        <v>14</v>
      </c>
      <c r="B995" s="356" t="s">
        <v>353</v>
      </c>
      <c r="C995" s="574" t="s">
        <v>876</v>
      </c>
      <c r="D995" s="578">
        <f t="shared" si="32"/>
        <v>1</v>
      </c>
      <c r="E995" s="297"/>
      <c r="F995" s="347"/>
      <c r="G995" s="350"/>
    </row>
    <row r="996" spans="1:7" ht="20.149999999999999" customHeight="1" x14ac:dyDescent="0.3">
      <c r="A996" s="636" t="s">
        <v>78</v>
      </c>
      <c r="B996" s="637"/>
      <c r="C996" s="637"/>
      <c r="D996" s="637" t="str">
        <f t="shared" si="32"/>
        <v/>
      </c>
      <c r="E996" s="637"/>
      <c r="F996" s="637"/>
      <c r="G996" s="638"/>
    </row>
    <row r="997" spans="1:7" ht="15" customHeight="1" x14ac:dyDescent="0.3">
      <c r="A997" s="345">
        <v>1</v>
      </c>
      <c r="B997" s="356" t="s">
        <v>122</v>
      </c>
      <c r="C997" s="574" t="s">
        <v>876</v>
      </c>
      <c r="D997" s="578">
        <f t="shared" si="32"/>
        <v>1</v>
      </c>
      <c r="E997" s="297"/>
      <c r="F997" s="347"/>
      <c r="G997" s="350"/>
    </row>
    <row r="998" spans="1:7" ht="15" customHeight="1" x14ac:dyDescent="0.3">
      <c r="A998" s="345">
        <v>2</v>
      </c>
      <c r="B998" s="356" t="s">
        <v>123</v>
      </c>
      <c r="C998" s="574" t="s">
        <v>876</v>
      </c>
      <c r="D998" s="578">
        <f t="shared" si="32"/>
        <v>1</v>
      </c>
      <c r="E998" s="297"/>
      <c r="F998" s="347"/>
      <c r="G998" s="350"/>
    </row>
    <row r="999" spans="1:7" ht="15" customHeight="1" x14ac:dyDescent="0.3">
      <c r="A999" s="345">
        <v>3</v>
      </c>
      <c r="B999" s="356" t="s">
        <v>124</v>
      </c>
      <c r="C999" s="574" t="s">
        <v>876</v>
      </c>
      <c r="D999" s="578">
        <f t="shared" si="32"/>
        <v>1</v>
      </c>
      <c r="E999" s="297"/>
      <c r="F999" s="347"/>
      <c r="G999" s="350"/>
    </row>
    <row r="1000" spans="1:7" ht="15" customHeight="1" x14ac:dyDescent="0.3">
      <c r="A1000" s="345">
        <v>4</v>
      </c>
      <c r="B1000" s="356" t="s">
        <v>125</v>
      </c>
      <c r="C1000" s="574" t="s">
        <v>876</v>
      </c>
      <c r="D1000" s="578">
        <f t="shared" si="32"/>
        <v>1</v>
      </c>
      <c r="E1000" s="297"/>
      <c r="F1000" s="347"/>
      <c r="G1000" s="350"/>
    </row>
    <row r="1001" spans="1:7" ht="15" customHeight="1" x14ac:dyDescent="0.3">
      <c r="A1001" s="345">
        <v>5</v>
      </c>
      <c r="B1001" s="356" t="s">
        <v>126</v>
      </c>
      <c r="C1001" s="574" t="s">
        <v>876</v>
      </c>
      <c r="D1001" s="578">
        <f t="shared" si="32"/>
        <v>1</v>
      </c>
      <c r="E1001" s="297"/>
      <c r="F1001" s="347"/>
      <c r="G1001" s="350"/>
    </row>
    <row r="1002" spans="1:7" ht="15" customHeight="1" x14ac:dyDescent="0.3">
      <c r="A1002" s="345">
        <v>6</v>
      </c>
      <c r="B1002" s="356" t="s">
        <v>127</v>
      </c>
      <c r="C1002" s="574" t="s">
        <v>876</v>
      </c>
      <c r="D1002" s="578">
        <f t="shared" si="32"/>
        <v>1</v>
      </c>
      <c r="E1002" s="297"/>
      <c r="F1002" s="347"/>
      <c r="G1002" s="350"/>
    </row>
    <row r="1003" spans="1:7" ht="15" customHeight="1" x14ac:dyDescent="0.3">
      <c r="A1003" s="345">
        <v>7</v>
      </c>
      <c r="B1003" s="356" t="s">
        <v>262</v>
      </c>
      <c r="C1003" s="574" t="s">
        <v>876</v>
      </c>
      <c r="D1003" s="578">
        <f t="shared" si="32"/>
        <v>1</v>
      </c>
      <c r="E1003" s="297"/>
      <c r="F1003" s="347"/>
      <c r="G1003" s="350"/>
    </row>
    <row r="1004" spans="1:7" ht="15" customHeight="1" x14ac:dyDescent="0.3">
      <c r="A1004" s="345">
        <v>8</v>
      </c>
      <c r="B1004" s="356" t="s">
        <v>263</v>
      </c>
      <c r="C1004" s="574" t="s">
        <v>876</v>
      </c>
      <c r="D1004" s="578">
        <f t="shared" si="32"/>
        <v>1</v>
      </c>
      <c r="E1004" s="297"/>
      <c r="F1004" s="347"/>
      <c r="G1004" s="350"/>
    </row>
    <row r="1005" spans="1:7" ht="15" customHeight="1" x14ac:dyDescent="0.3">
      <c r="A1005" s="345">
        <v>9</v>
      </c>
      <c r="B1005" s="356" t="s">
        <v>355</v>
      </c>
      <c r="C1005" s="574" t="s">
        <v>876</v>
      </c>
      <c r="D1005" s="578">
        <f t="shared" si="32"/>
        <v>1</v>
      </c>
      <c r="E1005" s="297"/>
      <c r="F1005" s="347"/>
      <c r="G1005" s="350"/>
    </row>
    <row r="1006" spans="1:7" ht="15" customHeight="1" x14ac:dyDescent="0.3">
      <c r="A1006" s="345">
        <v>10</v>
      </c>
      <c r="B1006" s="356" t="s">
        <v>356</v>
      </c>
      <c r="C1006" s="574" t="s">
        <v>876</v>
      </c>
      <c r="D1006" s="578">
        <f t="shared" si="32"/>
        <v>1</v>
      </c>
      <c r="E1006" s="297"/>
      <c r="F1006" s="347"/>
      <c r="G1006" s="350"/>
    </row>
    <row r="1007" spans="1:7" ht="15" customHeight="1" x14ac:dyDescent="0.3">
      <c r="A1007" s="345">
        <v>11</v>
      </c>
      <c r="B1007" s="356" t="s">
        <v>352</v>
      </c>
      <c r="C1007" s="574" t="s">
        <v>876</v>
      </c>
      <c r="D1007" s="578">
        <f t="shared" si="32"/>
        <v>1</v>
      </c>
      <c r="E1007" s="297"/>
      <c r="F1007" s="347"/>
      <c r="G1007" s="350"/>
    </row>
    <row r="1008" spans="1:7" ht="15" customHeight="1" x14ac:dyDescent="0.3">
      <c r="A1008" s="345">
        <v>12</v>
      </c>
      <c r="B1008" s="356" t="s">
        <v>354</v>
      </c>
      <c r="C1008" s="574" t="s">
        <v>876</v>
      </c>
      <c r="D1008" s="578">
        <f t="shared" si="32"/>
        <v>1</v>
      </c>
      <c r="E1008" s="297"/>
      <c r="F1008" s="347"/>
      <c r="G1008" s="350"/>
    </row>
    <row r="1009" spans="1:7" ht="15" customHeight="1" x14ac:dyDescent="0.3">
      <c r="A1009" s="345">
        <v>13</v>
      </c>
      <c r="B1009" s="356" t="s">
        <v>353</v>
      </c>
      <c r="C1009" s="574" t="s">
        <v>876</v>
      </c>
      <c r="D1009" s="578">
        <f t="shared" si="32"/>
        <v>1</v>
      </c>
      <c r="E1009" s="297"/>
      <c r="F1009" s="347"/>
      <c r="G1009" s="350"/>
    </row>
    <row r="1010" spans="1:7" ht="20.149999999999999" customHeight="1" x14ac:dyDescent="0.3">
      <c r="A1010" s="636" t="s">
        <v>79</v>
      </c>
      <c r="B1010" s="637"/>
      <c r="C1010" s="637"/>
      <c r="D1010" s="637" t="str">
        <f t="shared" si="32"/>
        <v/>
      </c>
      <c r="E1010" s="637"/>
      <c r="F1010" s="637"/>
      <c r="G1010" s="638"/>
    </row>
    <row r="1011" spans="1:7" ht="15" customHeight="1" x14ac:dyDescent="0.3">
      <c r="A1011" s="345">
        <v>1</v>
      </c>
      <c r="B1011" s="356" t="s">
        <v>122</v>
      </c>
      <c r="C1011" s="574" t="s">
        <v>876</v>
      </c>
      <c r="D1011" s="578">
        <f t="shared" si="32"/>
        <v>1</v>
      </c>
      <c r="E1011" s="297"/>
      <c r="F1011" s="347"/>
      <c r="G1011" s="350"/>
    </row>
    <row r="1012" spans="1:7" ht="15" customHeight="1" x14ac:dyDescent="0.3">
      <c r="A1012" s="345">
        <v>2</v>
      </c>
      <c r="B1012" s="356" t="s">
        <v>123</v>
      </c>
      <c r="C1012" s="574" t="s">
        <v>876</v>
      </c>
      <c r="D1012" s="578">
        <f t="shared" si="32"/>
        <v>1</v>
      </c>
      <c r="E1012" s="297"/>
      <c r="F1012" s="347"/>
      <c r="G1012" s="350"/>
    </row>
    <row r="1013" spans="1:7" ht="15" customHeight="1" x14ac:dyDescent="0.3">
      <c r="A1013" s="345">
        <v>3</v>
      </c>
      <c r="B1013" s="356" t="s">
        <v>124</v>
      </c>
      <c r="C1013" s="574" t="s">
        <v>876</v>
      </c>
      <c r="D1013" s="578">
        <f t="shared" si="32"/>
        <v>1</v>
      </c>
      <c r="E1013" s="297"/>
      <c r="F1013" s="347"/>
      <c r="G1013" s="350"/>
    </row>
    <row r="1014" spans="1:7" ht="15" customHeight="1" x14ac:dyDescent="0.3">
      <c r="A1014" s="345">
        <v>4</v>
      </c>
      <c r="B1014" s="356" t="s">
        <v>125</v>
      </c>
      <c r="C1014" s="574" t="s">
        <v>876</v>
      </c>
      <c r="D1014" s="578">
        <f t="shared" si="32"/>
        <v>1</v>
      </c>
      <c r="E1014" s="297"/>
      <c r="F1014" s="347"/>
      <c r="G1014" s="350"/>
    </row>
    <row r="1015" spans="1:7" ht="15" customHeight="1" x14ac:dyDescent="0.3">
      <c r="A1015" s="345">
        <v>5</v>
      </c>
      <c r="B1015" s="356" t="s">
        <v>126</v>
      </c>
      <c r="C1015" s="574" t="s">
        <v>876</v>
      </c>
      <c r="D1015" s="578">
        <f t="shared" si="32"/>
        <v>1</v>
      </c>
      <c r="E1015" s="297"/>
      <c r="F1015" s="347"/>
      <c r="G1015" s="350"/>
    </row>
    <row r="1016" spans="1:7" ht="15" customHeight="1" x14ac:dyDescent="0.3">
      <c r="A1016" s="345">
        <v>6</v>
      </c>
      <c r="B1016" s="356" t="s">
        <v>127</v>
      </c>
      <c r="C1016" s="574" t="s">
        <v>876</v>
      </c>
      <c r="D1016" s="578">
        <f t="shared" si="32"/>
        <v>1</v>
      </c>
      <c r="E1016" s="297"/>
      <c r="F1016" s="347"/>
      <c r="G1016" s="350"/>
    </row>
    <row r="1017" spans="1:7" ht="15" customHeight="1" x14ac:dyDescent="0.3">
      <c r="A1017" s="345">
        <v>7</v>
      </c>
      <c r="B1017" s="356" t="s">
        <v>262</v>
      </c>
      <c r="C1017" s="574" t="s">
        <v>876</v>
      </c>
      <c r="D1017" s="578">
        <f t="shared" si="32"/>
        <v>1</v>
      </c>
      <c r="E1017" s="297"/>
      <c r="F1017" s="347"/>
      <c r="G1017" s="350"/>
    </row>
    <row r="1018" spans="1:7" ht="15" customHeight="1" x14ac:dyDescent="0.3">
      <c r="A1018" s="345">
        <v>8</v>
      </c>
      <c r="B1018" s="356" t="s">
        <v>263</v>
      </c>
      <c r="C1018" s="574" t="s">
        <v>876</v>
      </c>
      <c r="D1018" s="578">
        <f t="shared" si="32"/>
        <v>1</v>
      </c>
      <c r="E1018" s="297"/>
      <c r="F1018" s="347"/>
      <c r="G1018" s="350"/>
    </row>
    <row r="1019" spans="1:7" ht="15" customHeight="1" x14ac:dyDescent="0.3">
      <c r="A1019" s="345">
        <v>9</v>
      </c>
      <c r="B1019" s="356" t="s">
        <v>355</v>
      </c>
      <c r="C1019" s="574" t="s">
        <v>876</v>
      </c>
      <c r="D1019" s="578">
        <f t="shared" si="32"/>
        <v>1</v>
      </c>
      <c r="E1019" s="297"/>
      <c r="F1019" s="347"/>
      <c r="G1019" s="350"/>
    </row>
    <row r="1020" spans="1:7" ht="15" customHeight="1" x14ac:dyDescent="0.3">
      <c r="A1020" s="345">
        <v>10</v>
      </c>
      <c r="B1020" s="356" t="s">
        <v>356</v>
      </c>
      <c r="C1020" s="574" t="s">
        <v>876</v>
      </c>
      <c r="D1020" s="578">
        <f t="shared" si="32"/>
        <v>1</v>
      </c>
      <c r="E1020" s="297"/>
      <c r="F1020" s="347"/>
      <c r="G1020" s="350"/>
    </row>
    <row r="1021" spans="1:7" ht="15" customHeight="1" x14ac:dyDescent="0.3">
      <c r="A1021" s="345">
        <v>11</v>
      </c>
      <c r="B1021" s="356" t="s">
        <v>352</v>
      </c>
      <c r="C1021" s="574" t="s">
        <v>876</v>
      </c>
      <c r="D1021" s="578">
        <f t="shared" si="32"/>
        <v>1</v>
      </c>
      <c r="E1021" s="297"/>
      <c r="F1021" s="347"/>
      <c r="G1021" s="350"/>
    </row>
    <row r="1022" spans="1:7" ht="15" customHeight="1" x14ac:dyDescent="0.3">
      <c r="A1022" s="345">
        <v>12</v>
      </c>
      <c r="B1022" s="356" t="s">
        <v>354</v>
      </c>
      <c r="C1022" s="574" t="s">
        <v>876</v>
      </c>
      <c r="D1022" s="578">
        <f t="shared" si="32"/>
        <v>1</v>
      </c>
      <c r="E1022" s="297"/>
      <c r="F1022" s="347"/>
      <c r="G1022" s="350"/>
    </row>
    <row r="1023" spans="1:7" ht="15" customHeight="1" x14ac:dyDescent="0.3">
      <c r="A1023" s="345">
        <v>13</v>
      </c>
      <c r="B1023" s="356" t="s">
        <v>353</v>
      </c>
      <c r="C1023" s="574" t="s">
        <v>876</v>
      </c>
      <c r="D1023" s="578">
        <f t="shared" si="32"/>
        <v>1</v>
      </c>
      <c r="E1023" s="297"/>
      <c r="F1023" s="347"/>
      <c r="G1023" s="350"/>
    </row>
    <row r="1024" spans="1:7" ht="20.149999999999999" customHeight="1" x14ac:dyDescent="0.3">
      <c r="A1024" s="636" t="s">
        <v>80</v>
      </c>
      <c r="B1024" s="637"/>
      <c r="C1024" s="637"/>
      <c r="D1024" s="637" t="str">
        <f t="shared" si="32"/>
        <v/>
      </c>
      <c r="E1024" s="637"/>
      <c r="F1024" s="637"/>
      <c r="G1024" s="638"/>
    </row>
    <row r="1025" spans="1:7" ht="15" customHeight="1" x14ac:dyDescent="0.3">
      <c r="A1025" s="345">
        <v>1</v>
      </c>
      <c r="B1025" s="356" t="s">
        <v>126</v>
      </c>
      <c r="C1025" s="574" t="s">
        <v>876</v>
      </c>
      <c r="D1025" s="578">
        <f t="shared" si="32"/>
        <v>1</v>
      </c>
      <c r="E1025" s="297"/>
      <c r="F1025" s="347"/>
      <c r="G1025" s="350"/>
    </row>
    <row r="1026" spans="1:7" ht="15" customHeight="1" x14ac:dyDescent="0.3">
      <c r="A1026" s="345">
        <v>2</v>
      </c>
      <c r="B1026" s="356" t="s">
        <v>127</v>
      </c>
      <c r="C1026" s="574" t="s">
        <v>876</v>
      </c>
      <c r="D1026" s="578">
        <f t="shared" si="32"/>
        <v>1</v>
      </c>
      <c r="E1026" s="297"/>
      <c r="F1026" s="347"/>
      <c r="G1026" s="350"/>
    </row>
    <row r="1027" spans="1:7" ht="15" customHeight="1" x14ac:dyDescent="0.3">
      <c r="A1027" s="345">
        <v>3</v>
      </c>
      <c r="B1027" s="356" t="s">
        <v>262</v>
      </c>
      <c r="C1027" s="574" t="s">
        <v>876</v>
      </c>
      <c r="D1027" s="578">
        <f t="shared" si="32"/>
        <v>1</v>
      </c>
      <c r="E1027" s="297"/>
      <c r="F1027" s="347"/>
      <c r="G1027" s="350"/>
    </row>
    <row r="1028" spans="1:7" ht="15" customHeight="1" x14ac:dyDescent="0.3">
      <c r="A1028" s="345">
        <v>4</v>
      </c>
      <c r="B1028" s="356" t="s">
        <v>263</v>
      </c>
      <c r="C1028" s="574" t="s">
        <v>876</v>
      </c>
      <c r="D1028" s="578">
        <f t="shared" si="32"/>
        <v>1</v>
      </c>
      <c r="E1028" s="297"/>
      <c r="F1028" s="347"/>
      <c r="G1028" s="350"/>
    </row>
    <row r="1029" spans="1:7" ht="15" customHeight="1" x14ac:dyDescent="0.3">
      <c r="A1029" s="345">
        <v>5</v>
      </c>
      <c r="B1029" s="356" t="s">
        <v>355</v>
      </c>
      <c r="C1029" s="574" t="s">
        <v>876</v>
      </c>
      <c r="D1029" s="578">
        <f t="shared" si="32"/>
        <v>1</v>
      </c>
      <c r="E1029" s="297"/>
      <c r="F1029" s="347"/>
      <c r="G1029" s="350"/>
    </row>
    <row r="1030" spans="1:7" ht="15" customHeight="1" x14ac:dyDescent="0.3">
      <c r="A1030" s="345">
        <v>6</v>
      </c>
      <c r="B1030" s="356" t="s">
        <v>356</v>
      </c>
      <c r="C1030" s="574" t="s">
        <v>876</v>
      </c>
      <c r="D1030" s="578">
        <f t="shared" si="32"/>
        <v>1</v>
      </c>
      <c r="E1030" s="297"/>
      <c r="F1030" s="347"/>
      <c r="G1030" s="350"/>
    </row>
    <row r="1031" spans="1:7" ht="15" customHeight="1" x14ac:dyDescent="0.3">
      <c r="A1031" s="345">
        <v>7</v>
      </c>
      <c r="B1031" s="356" t="s">
        <v>352</v>
      </c>
      <c r="C1031" s="574" t="s">
        <v>876</v>
      </c>
      <c r="D1031" s="578">
        <f t="shared" si="32"/>
        <v>1</v>
      </c>
      <c r="E1031" s="297"/>
      <c r="F1031" s="347"/>
      <c r="G1031" s="350"/>
    </row>
    <row r="1032" spans="1:7" ht="15" customHeight="1" x14ac:dyDescent="0.3">
      <c r="A1032" s="345">
        <v>8</v>
      </c>
      <c r="B1032" s="356" t="s">
        <v>354</v>
      </c>
      <c r="C1032" s="574" t="s">
        <v>876</v>
      </c>
      <c r="D1032" s="578">
        <f t="shared" si="32"/>
        <v>1</v>
      </c>
      <c r="E1032" s="297"/>
      <c r="F1032" s="347"/>
      <c r="G1032" s="350"/>
    </row>
    <row r="1033" spans="1:7" ht="15" customHeight="1" x14ac:dyDescent="0.3">
      <c r="A1033" s="345">
        <v>9</v>
      </c>
      <c r="B1033" s="356" t="s">
        <v>353</v>
      </c>
      <c r="C1033" s="574" t="s">
        <v>876</v>
      </c>
      <c r="D1033" s="578">
        <f t="shared" si="32"/>
        <v>1</v>
      </c>
      <c r="E1033" s="297"/>
      <c r="F1033" s="347"/>
      <c r="G1033" s="350"/>
    </row>
    <row r="1034" spans="1:7" s="7" customFormat="1" ht="23" customHeight="1" x14ac:dyDescent="0.25">
      <c r="A1034" s="644" t="s">
        <v>1090</v>
      </c>
      <c r="B1034" s="645"/>
      <c r="C1034" s="646"/>
      <c r="D1034" s="523"/>
      <c r="E1034" s="224" t="str">
        <f>IF(SUM(E$6:E1033)=0,"",SUM(E974:E1033))</f>
        <v/>
      </c>
      <c r="F1034" s="224" t="str">
        <f>IF(SUM(F$6:F1033)=0,"",SUM(F974:F1033))</f>
        <v/>
      </c>
      <c r="G1034" s="224" t="str">
        <f>IF(SUM(G$6:G1033)=0,"",SUM(G974:G1033))</f>
        <v/>
      </c>
    </row>
    <row r="1035" spans="1:7" s="120" customFormat="1" x14ac:dyDescent="0.25">
      <c r="A1035" s="351"/>
      <c r="B1035" s="352"/>
      <c r="C1035" s="582"/>
      <c r="D1035" s="583"/>
      <c r="E1035" s="354"/>
      <c r="F1035" s="354"/>
      <c r="G1035" s="355"/>
    </row>
    <row r="1036" spans="1:7" ht="20.25" customHeight="1" x14ac:dyDescent="0.3">
      <c r="A1036" s="644" t="s">
        <v>8</v>
      </c>
      <c r="B1036" s="645"/>
      <c r="C1036" s="646"/>
      <c r="D1036" s="564"/>
      <c r="E1036" s="289"/>
      <c r="F1036" s="289"/>
      <c r="G1036" s="290"/>
    </row>
    <row r="1037" spans="1:7" x14ac:dyDescent="0.3">
      <c r="A1037" s="443"/>
      <c r="F1037" s="443"/>
      <c r="G1037" s="444"/>
    </row>
    <row r="1038" spans="1:7" ht="29.25" customHeight="1" x14ac:dyDescent="0.3">
      <c r="A1038" s="197" t="s">
        <v>0</v>
      </c>
      <c r="B1038" s="197" t="s">
        <v>1</v>
      </c>
      <c r="C1038" s="566" t="s">
        <v>2</v>
      </c>
      <c r="D1038" s="567" t="s">
        <v>3</v>
      </c>
      <c r="E1038" s="291" t="s">
        <v>4</v>
      </c>
      <c r="F1038" s="291" t="s">
        <v>4</v>
      </c>
      <c r="G1038" s="197" t="s">
        <v>4</v>
      </c>
    </row>
    <row r="1039" spans="1:7" s="148" customFormat="1" ht="37.25" customHeight="1" x14ac:dyDescent="0.3">
      <c r="A1039" s="16"/>
      <c r="B1039" s="17"/>
      <c r="C1039" s="568"/>
      <c r="D1039" s="569"/>
      <c r="E1039" s="21" t="s">
        <v>1145</v>
      </c>
      <c r="F1039" s="20" t="s">
        <v>1146</v>
      </c>
      <c r="G1039" s="19" t="s">
        <v>1147</v>
      </c>
    </row>
    <row r="1040" spans="1:7" s="148" customFormat="1" ht="15.9" customHeight="1" x14ac:dyDescent="0.25">
      <c r="A1040" s="137"/>
      <c r="B1040" s="138"/>
      <c r="C1040" s="584"/>
      <c r="D1040" s="525"/>
      <c r="E1040" s="331"/>
      <c r="F1040" s="331"/>
      <c r="G1040" s="332"/>
    </row>
    <row r="1041" spans="1:7" s="7" customFormat="1" ht="18" customHeight="1" x14ac:dyDescent="0.25">
      <c r="A1041" s="644" t="s">
        <v>5</v>
      </c>
      <c r="B1041" s="645"/>
      <c r="C1041" s="646"/>
      <c r="D1041" s="526"/>
      <c r="E1041" s="221" t="str">
        <f>IF(E1034=0,"",E1034)</f>
        <v/>
      </c>
      <c r="F1041" s="221" t="str">
        <f t="shared" ref="F1041:G1041" si="33">IF(F1034=0,"",F1034)</f>
        <v/>
      </c>
      <c r="G1041" s="221" t="str">
        <f t="shared" si="33"/>
        <v/>
      </c>
    </row>
    <row r="1042" spans="1:7" s="7" customFormat="1" x14ac:dyDescent="0.25">
      <c r="A1042" s="378"/>
      <c r="B1042" s="424"/>
      <c r="C1042" s="527"/>
      <c r="D1042" s="527"/>
      <c r="E1042" s="335"/>
      <c r="F1042" s="335"/>
      <c r="G1042" s="335"/>
    </row>
    <row r="1043" spans="1:7" ht="20.149999999999999" customHeight="1" x14ac:dyDescent="0.3">
      <c r="A1043" s="636" t="s">
        <v>81</v>
      </c>
      <c r="B1043" s="637"/>
      <c r="C1043" s="637"/>
      <c r="D1043" s="637"/>
      <c r="E1043" s="637"/>
      <c r="F1043" s="637"/>
      <c r="G1043" s="638"/>
    </row>
    <row r="1044" spans="1:7" ht="15" customHeight="1" x14ac:dyDescent="0.3">
      <c r="A1044" s="345">
        <v>1</v>
      </c>
      <c r="B1044" s="356" t="s">
        <v>122</v>
      </c>
      <c r="C1044" s="574" t="s">
        <v>876</v>
      </c>
      <c r="D1044" s="578">
        <f t="shared" ref="D1044:D1098" si="34">IF(C1044="","",1)</f>
        <v>1</v>
      </c>
      <c r="E1044" s="297"/>
      <c r="F1044" s="347"/>
      <c r="G1044" s="350"/>
    </row>
    <row r="1045" spans="1:7" ht="15" customHeight="1" x14ac:dyDescent="0.3">
      <c r="A1045" s="345">
        <v>2</v>
      </c>
      <c r="B1045" s="356" t="s">
        <v>123</v>
      </c>
      <c r="C1045" s="574" t="s">
        <v>876</v>
      </c>
      <c r="D1045" s="578">
        <f t="shared" si="34"/>
        <v>1</v>
      </c>
      <c r="E1045" s="297"/>
      <c r="F1045" s="347"/>
      <c r="G1045" s="350"/>
    </row>
    <row r="1046" spans="1:7" ht="15" customHeight="1" x14ac:dyDescent="0.3">
      <c r="A1046" s="345">
        <v>3</v>
      </c>
      <c r="B1046" s="356" t="s">
        <v>124</v>
      </c>
      <c r="C1046" s="574" t="s">
        <v>876</v>
      </c>
      <c r="D1046" s="578">
        <f t="shared" si="34"/>
        <v>1</v>
      </c>
      <c r="E1046" s="297"/>
      <c r="F1046" s="347"/>
      <c r="G1046" s="350"/>
    </row>
    <row r="1047" spans="1:7" ht="15" customHeight="1" x14ac:dyDescent="0.3">
      <c r="A1047" s="345">
        <v>4</v>
      </c>
      <c r="B1047" s="356" t="s">
        <v>125</v>
      </c>
      <c r="C1047" s="574" t="s">
        <v>876</v>
      </c>
      <c r="D1047" s="578">
        <f t="shared" si="34"/>
        <v>1</v>
      </c>
      <c r="E1047" s="297"/>
      <c r="F1047" s="347"/>
      <c r="G1047" s="350"/>
    </row>
    <row r="1048" spans="1:7" ht="15" customHeight="1" x14ac:dyDescent="0.3">
      <c r="A1048" s="345">
        <v>5</v>
      </c>
      <c r="B1048" s="356" t="s">
        <v>126</v>
      </c>
      <c r="C1048" s="574" t="s">
        <v>876</v>
      </c>
      <c r="D1048" s="578">
        <f t="shared" si="34"/>
        <v>1</v>
      </c>
      <c r="E1048" s="297"/>
      <c r="F1048" s="347"/>
      <c r="G1048" s="350"/>
    </row>
    <row r="1049" spans="1:7" ht="15" customHeight="1" x14ac:dyDescent="0.3">
      <c r="A1049" s="345">
        <v>6</v>
      </c>
      <c r="B1049" s="356" t="s">
        <v>127</v>
      </c>
      <c r="C1049" s="574" t="s">
        <v>876</v>
      </c>
      <c r="D1049" s="578">
        <f t="shared" si="34"/>
        <v>1</v>
      </c>
      <c r="E1049" s="297"/>
      <c r="F1049" s="347"/>
      <c r="G1049" s="350"/>
    </row>
    <row r="1050" spans="1:7" ht="15" customHeight="1" x14ac:dyDescent="0.3">
      <c r="A1050" s="345">
        <v>7</v>
      </c>
      <c r="B1050" s="356" t="s">
        <v>262</v>
      </c>
      <c r="C1050" s="574" t="s">
        <v>876</v>
      </c>
      <c r="D1050" s="578">
        <f t="shared" si="34"/>
        <v>1</v>
      </c>
      <c r="E1050" s="297"/>
      <c r="F1050" s="347"/>
      <c r="G1050" s="350"/>
    </row>
    <row r="1051" spans="1:7" ht="15" customHeight="1" x14ac:dyDescent="0.3">
      <c r="A1051" s="345">
        <v>8</v>
      </c>
      <c r="B1051" s="356" t="s">
        <v>263</v>
      </c>
      <c r="C1051" s="574" t="s">
        <v>876</v>
      </c>
      <c r="D1051" s="578">
        <f t="shared" si="34"/>
        <v>1</v>
      </c>
      <c r="E1051" s="297"/>
      <c r="F1051" s="347"/>
      <c r="G1051" s="350"/>
    </row>
    <row r="1052" spans="1:7" ht="15" customHeight="1" x14ac:dyDescent="0.3">
      <c r="A1052" s="345">
        <v>9</v>
      </c>
      <c r="B1052" s="356" t="s">
        <v>355</v>
      </c>
      <c r="C1052" s="574" t="s">
        <v>876</v>
      </c>
      <c r="D1052" s="578">
        <f t="shared" si="34"/>
        <v>1</v>
      </c>
      <c r="E1052" s="297"/>
      <c r="F1052" s="347"/>
      <c r="G1052" s="350"/>
    </row>
    <row r="1053" spans="1:7" ht="15" customHeight="1" x14ac:dyDescent="0.3">
      <c r="A1053" s="345">
        <v>10</v>
      </c>
      <c r="B1053" s="356" t="s">
        <v>356</v>
      </c>
      <c r="C1053" s="574" t="s">
        <v>876</v>
      </c>
      <c r="D1053" s="578">
        <f t="shared" si="34"/>
        <v>1</v>
      </c>
      <c r="E1053" s="297"/>
      <c r="F1053" s="347"/>
      <c r="G1053" s="350"/>
    </row>
    <row r="1054" spans="1:7" ht="15" customHeight="1" x14ac:dyDescent="0.3">
      <c r="A1054" s="345">
        <v>11</v>
      </c>
      <c r="B1054" s="356" t="s">
        <v>352</v>
      </c>
      <c r="C1054" s="574" t="s">
        <v>876</v>
      </c>
      <c r="D1054" s="578">
        <f t="shared" si="34"/>
        <v>1</v>
      </c>
      <c r="E1054" s="297"/>
      <c r="F1054" s="347"/>
      <c r="G1054" s="350"/>
    </row>
    <row r="1055" spans="1:7" ht="15" customHeight="1" x14ac:dyDescent="0.3">
      <c r="A1055" s="345">
        <v>12</v>
      </c>
      <c r="B1055" s="356" t="s">
        <v>353</v>
      </c>
      <c r="C1055" s="574" t="s">
        <v>876</v>
      </c>
      <c r="D1055" s="578">
        <f t="shared" si="34"/>
        <v>1</v>
      </c>
      <c r="E1055" s="297"/>
      <c r="F1055" s="347"/>
      <c r="G1055" s="350"/>
    </row>
    <row r="1056" spans="1:7" ht="20.149999999999999" customHeight="1" x14ac:dyDescent="0.3">
      <c r="A1056" s="636" t="s">
        <v>82</v>
      </c>
      <c r="B1056" s="637"/>
      <c r="C1056" s="637"/>
      <c r="D1056" s="637" t="str">
        <f t="shared" si="34"/>
        <v/>
      </c>
      <c r="E1056" s="637"/>
      <c r="F1056" s="637"/>
      <c r="G1056" s="638"/>
    </row>
    <row r="1057" spans="1:7" ht="15" customHeight="1" x14ac:dyDescent="0.3">
      <c r="A1057" s="345">
        <v>1</v>
      </c>
      <c r="B1057" s="356" t="s">
        <v>122</v>
      </c>
      <c r="C1057" s="574" t="s">
        <v>876</v>
      </c>
      <c r="D1057" s="578">
        <f t="shared" si="34"/>
        <v>1</v>
      </c>
      <c r="E1057" s="297"/>
      <c r="F1057" s="347"/>
      <c r="G1057" s="350"/>
    </row>
    <row r="1058" spans="1:7" ht="15" customHeight="1" x14ac:dyDescent="0.3">
      <c r="A1058" s="345">
        <v>2</v>
      </c>
      <c r="B1058" s="356" t="s">
        <v>124</v>
      </c>
      <c r="C1058" s="574" t="s">
        <v>876</v>
      </c>
      <c r="D1058" s="578">
        <f t="shared" si="34"/>
        <v>1</v>
      </c>
      <c r="E1058" s="297"/>
      <c r="F1058" s="347"/>
      <c r="G1058" s="350"/>
    </row>
    <row r="1059" spans="1:7" ht="15" customHeight="1" x14ac:dyDescent="0.3">
      <c r="A1059" s="345">
        <v>3</v>
      </c>
      <c r="B1059" s="356" t="s">
        <v>178</v>
      </c>
      <c r="C1059" s="574" t="s">
        <v>876</v>
      </c>
      <c r="D1059" s="578">
        <f t="shared" si="34"/>
        <v>1</v>
      </c>
      <c r="E1059" s="297"/>
      <c r="F1059" s="347"/>
      <c r="G1059" s="350"/>
    </row>
    <row r="1060" spans="1:7" ht="15" customHeight="1" x14ac:dyDescent="0.3">
      <c r="A1060" s="345">
        <v>4</v>
      </c>
      <c r="B1060" s="356" t="s">
        <v>340</v>
      </c>
      <c r="C1060" s="574" t="s">
        <v>876</v>
      </c>
      <c r="D1060" s="578">
        <f t="shared" si="34"/>
        <v>1</v>
      </c>
      <c r="E1060" s="297"/>
      <c r="F1060" s="347"/>
      <c r="G1060" s="350"/>
    </row>
    <row r="1061" spans="1:7" ht="15" customHeight="1" x14ac:dyDescent="0.3">
      <c r="A1061" s="345">
        <v>5</v>
      </c>
      <c r="B1061" s="356" t="s">
        <v>341</v>
      </c>
      <c r="C1061" s="574" t="s">
        <v>876</v>
      </c>
      <c r="D1061" s="578">
        <f t="shared" si="34"/>
        <v>1</v>
      </c>
      <c r="E1061" s="297"/>
      <c r="F1061" s="347"/>
      <c r="G1061" s="350"/>
    </row>
    <row r="1062" spans="1:7" ht="15" customHeight="1" x14ac:dyDescent="0.3">
      <c r="A1062" s="345">
        <v>6</v>
      </c>
      <c r="B1062" s="356" t="s">
        <v>262</v>
      </c>
      <c r="C1062" s="574" t="s">
        <v>876</v>
      </c>
      <c r="D1062" s="578">
        <f t="shared" si="34"/>
        <v>1</v>
      </c>
      <c r="E1062" s="297"/>
      <c r="F1062" s="347"/>
      <c r="G1062" s="350"/>
    </row>
    <row r="1063" spans="1:7" ht="15" customHeight="1" x14ac:dyDescent="0.3">
      <c r="A1063" s="345">
        <v>7</v>
      </c>
      <c r="B1063" s="356" t="s">
        <v>263</v>
      </c>
      <c r="C1063" s="574" t="s">
        <v>876</v>
      </c>
      <c r="D1063" s="578">
        <f t="shared" si="34"/>
        <v>1</v>
      </c>
      <c r="E1063" s="297"/>
      <c r="F1063" s="347"/>
      <c r="G1063" s="350"/>
    </row>
    <row r="1064" spans="1:7" ht="15" customHeight="1" x14ac:dyDescent="0.3">
      <c r="A1064" s="345">
        <v>8</v>
      </c>
      <c r="B1064" s="356" t="s">
        <v>342</v>
      </c>
      <c r="C1064" s="574" t="s">
        <v>876</v>
      </c>
      <c r="D1064" s="578">
        <f t="shared" si="34"/>
        <v>1</v>
      </c>
      <c r="E1064" s="297"/>
      <c r="F1064" s="347"/>
      <c r="G1064" s="350"/>
    </row>
    <row r="1065" spans="1:7" ht="15" customHeight="1" x14ac:dyDescent="0.3">
      <c r="A1065" s="345">
        <v>9</v>
      </c>
      <c r="B1065" s="356" t="s">
        <v>351</v>
      </c>
      <c r="C1065" s="574" t="s">
        <v>876</v>
      </c>
      <c r="D1065" s="578">
        <f t="shared" si="34"/>
        <v>1</v>
      </c>
      <c r="E1065" s="297"/>
      <c r="F1065" s="347"/>
      <c r="G1065" s="350"/>
    </row>
    <row r="1066" spans="1:7" ht="15" customHeight="1" x14ac:dyDescent="0.3">
      <c r="A1066" s="345">
        <v>10</v>
      </c>
      <c r="B1066" s="356" t="s">
        <v>352</v>
      </c>
      <c r="C1066" s="574" t="s">
        <v>876</v>
      </c>
      <c r="D1066" s="578">
        <f t="shared" si="34"/>
        <v>1</v>
      </c>
      <c r="E1066" s="297"/>
      <c r="F1066" s="347"/>
      <c r="G1066" s="350"/>
    </row>
    <row r="1067" spans="1:7" ht="15" customHeight="1" x14ac:dyDescent="0.3">
      <c r="A1067" s="345">
        <v>11</v>
      </c>
      <c r="B1067" s="356" t="s">
        <v>353</v>
      </c>
      <c r="C1067" s="574" t="s">
        <v>876</v>
      </c>
      <c r="D1067" s="578">
        <f t="shared" si="34"/>
        <v>1</v>
      </c>
      <c r="E1067" s="297"/>
      <c r="F1067" s="347"/>
      <c r="G1067" s="350"/>
    </row>
    <row r="1068" spans="1:7" ht="20.149999999999999" customHeight="1" x14ac:dyDescent="0.3">
      <c r="A1068" s="636" t="s">
        <v>83</v>
      </c>
      <c r="B1068" s="637"/>
      <c r="C1068" s="637"/>
      <c r="D1068" s="637" t="str">
        <f t="shared" si="34"/>
        <v/>
      </c>
      <c r="E1068" s="637"/>
      <c r="F1068" s="637"/>
      <c r="G1068" s="638"/>
    </row>
    <row r="1069" spans="1:7" ht="15" customHeight="1" x14ac:dyDescent="0.3">
      <c r="A1069" s="345">
        <v>1</v>
      </c>
      <c r="B1069" s="356" t="s">
        <v>492</v>
      </c>
      <c r="C1069" s="574" t="s">
        <v>876</v>
      </c>
      <c r="D1069" s="578">
        <f t="shared" si="34"/>
        <v>1</v>
      </c>
      <c r="E1069" s="297"/>
      <c r="F1069" s="347"/>
      <c r="G1069" s="350"/>
    </row>
    <row r="1070" spans="1:7" ht="15" customHeight="1" x14ac:dyDescent="0.3">
      <c r="A1070" s="345">
        <v>2</v>
      </c>
      <c r="B1070" s="356" t="s">
        <v>493</v>
      </c>
      <c r="C1070" s="574" t="s">
        <v>876</v>
      </c>
      <c r="D1070" s="578">
        <f t="shared" si="34"/>
        <v>1</v>
      </c>
      <c r="E1070" s="297"/>
      <c r="F1070" s="347"/>
      <c r="G1070" s="350"/>
    </row>
    <row r="1071" spans="1:7" ht="15" customHeight="1" x14ac:dyDescent="0.3">
      <c r="A1071" s="345">
        <v>3</v>
      </c>
      <c r="B1071" s="356" t="s">
        <v>494</v>
      </c>
      <c r="C1071" s="574" t="s">
        <v>876</v>
      </c>
      <c r="D1071" s="578">
        <f t="shared" si="34"/>
        <v>1</v>
      </c>
      <c r="E1071" s="297"/>
      <c r="F1071" s="347"/>
      <c r="G1071" s="350"/>
    </row>
    <row r="1072" spans="1:7" ht="15" customHeight="1" x14ac:dyDescent="0.3">
      <c r="A1072" s="345">
        <v>4</v>
      </c>
      <c r="B1072" s="356" t="s">
        <v>495</v>
      </c>
      <c r="C1072" s="574" t="s">
        <v>876</v>
      </c>
      <c r="D1072" s="578">
        <f t="shared" si="34"/>
        <v>1</v>
      </c>
      <c r="E1072" s="297"/>
      <c r="F1072" s="347"/>
      <c r="G1072" s="350"/>
    </row>
    <row r="1073" spans="1:7" ht="15" customHeight="1" x14ac:dyDescent="0.3">
      <c r="A1073" s="345">
        <v>5</v>
      </c>
      <c r="B1073" s="356" t="s">
        <v>496</v>
      </c>
      <c r="C1073" s="574" t="s">
        <v>876</v>
      </c>
      <c r="D1073" s="578">
        <f t="shared" si="34"/>
        <v>1</v>
      </c>
      <c r="E1073" s="297"/>
      <c r="F1073" s="347"/>
      <c r="G1073" s="350"/>
    </row>
    <row r="1074" spans="1:7" ht="15" customHeight="1" x14ac:dyDescent="0.3">
      <c r="A1074" s="345">
        <v>6</v>
      </c>
      <c r="B1074" s="356" t="s">
        <v>497</v>
      </c>
      <c r="C1074" s="574" t="s">
        <v>876</v>
      </c>
      <c r="D1074" s="578">
        <f t="shared" si="34"/>
        <v>1</v>
      </c>
      <c r="E1074" s="297"/>
      <c r="F1074" s="347"/>
      <c r="G1074" s="350"/>
    </row>
    <row r="1075" spans="1:7" ht="15" customHeight="1" x14ac:dyDescent="0.3">
      <c r="A1075" s="345">
        <v>7</v>
      </c>
      <c r="B1075" s="356" t="s">
        <v>498</v>
      </c>
      <c r="C1075" s="574" t="s">
        <v>876</v>
      </c>
      <c r="D1075" s="578">
        <f t="shared" si="34"/>
        <v>1</v>
      </c>
      <c r="E1075" s="297"/>
      <c r="F1075" s="347"/>
      <c r="G1075" s="350"/>
    </row>
    <row r="1076" spans="1:7" ht="15" customHeight="1" x14ac:dyDescent="0.3">
      <c r="A1076" s="345">
        <v>8</v>
      </c>
      <c r="B1076" s="356" t="s">
        <v>499</v>
      </c>
      <c r="C1076" s="574" t="s">
        <v>876</v>
      </c>
      <c r="D1076" s="578">
        <f t="shared" si="34"/>
        <v>1</v>
      </c>
      <c r="E1076" s="297"/>
      <c r="F1076" s="347"/>
      <c r="G1076" s="350"/>
    </row>
    <row r="1077" spans="1:7" ht="15" customHeight="1" x14ac:dyDescent="0.3">
      <c r="A1077" s="345">
        <v>9</v>
      </c>
      <c r="B1077" s="356" t="s">
        <v>500</v>
      </c>
      <c r="C1077" s="574" t="s">
        <v>876</v>
      </c>
      <c r="D1077" s="578">
        <f t="shared" si="34"/>
        <v>1</v>
      </c>
      <c r="E1077" s="297"/>
      <c r="F1077" s="347"/>
      <c r="G1077" s="350"/>
    </row>
    <row r="1078" spans="1:7" ht="15" customHeight="1" x14ac:dyDescent="0.3">
      <c r="A1078" s="345">
        <v>10</v>
      </c>
      <c r="B1078" s="356" t="s">
        <v>501</v>
      </c>
      <c r="C1078" s="574" t="s">
        <v>876</v>
      </c>
      <c r="D1078" s="578">
        <f t="shared" si="34"/>
        <v>1</v>
      </c>
      <c r="E1078" s="297"/>
      <c r="F1078" s="347"/>
      <c r="G1078" s="350"/>
    </row>
    <row r="1079" spans="1:7" ht="15" customHeight="1" x14ac:dyDescent="0.3">
      <c r="A1079" s="345">
        <v>11</v>
      </c>
      <c r="B1079" s="356" t="s">
        <v>502</v>
      </c>
      <c r="C1079" s="574" t="s">
        <v>876</v>
      </c>
      <c r="D1079" s="578">
        <f t="shared" si="34"/>
        <v>1</v>
      </c>
      <c r="E1079" s="297"/>
      <c r="F1079" s="347"/>
      <c r="G1079" s="350"/>
    </row>
    <row r="1080" spans="1:7" ht="15" customHeight="1" x14ac:dyDescent="0.3">
      <c r="A1080" s="345">
        <v>12</v>
      </c>
      <c r="B1080" s="356" t="s">
        <v>503</v>
      </c>
      <c r="C1080" s="574" t="s">
        <v>876</v>
      </c>
      <c r="D1080" s="578">
        <f t="shared" si="34"/>
        <v>1</v>
      </c>
      <c r="E1080" s="297"/>
      <c r="F1080" s="347"/>
      <c r="G1080" s="350"/>
    </row>
    <row r="1081" spans="1:7" ht="15" customHeight="1" x14ac:dyDescent="0.3">
      <c r="A1081" s="345">
        <v>13</v>
      </c>
      <c r="B1081" s="356" t="s">
        <v>504</v>
      </c>
      <c r="C1081" s="574" t="s">
        <v>876</v>
      </c>
      <c r="D1081" s="578">
        <f t="shared" si="34"/>
        <v>1</v>
      </c>
      <c r="E1081" s="297"/>
      <c r="F1081" s="347"/>
      <c r="G1081" s="350"/>
    </row>
    <row r="1082" spans="1:7" ht="15" customHeight="1" x14ac:dyDescent="0.3">
      <c r="A1082" s="345">
        <v>14</v>
      </c>
      <c r="B1082" s="356" t="s">
        <v>505</v>
      </c>
      <c r="C1082" s="574" t="s">
        <v>876</v>
      </c>
      <c r="D1082" s="578">
        <f t="shared" si="34"/>
        <v>1</v>
      </c>
      <c r="E1082" s="297"/>
      <c r="F1082" s="347"/>
      <c r="G1082" s="350"/>
    </row>
    <row r="1083" spans="1:7" ht="15" customHeight="1" x14ac:dyDescent="0.3">
      <c r="A1083" s="345">
        <v>15</v>
      </c>
      <c r="B1083" s="356" t="s">
        <v>506</v>
      </c>
      <c r="C1083" s="574" t="s">
        <v>876</v>
      </c>
      <c r="D1083" s="578">
        <f t="shared" si="34"/>
        <v>1</v>
      </c>
      <c r="E1083" s="297"/>
      <c r="F1083" s="347"/>
      <c r="G1083" s="350"/>
    </row>
    <row r="1084" spans="1:7" ht="15" customHeight="1" x14ac:dyDescent="0.3">
      <c r="A1084" s="345">
        <v>16</v>
      </c>
      <c r="B1084" s="356" t="s">
        <v>507</v>
      </c>
      <c r="C1084" s="574" t="s">
        <v>876</v>
      </c>
      <c r="D1084" s="578">
        <f t="shared" si="34"/>
        <v>1</v>
      </c>
      <c r="E1084" s="297"/>
      <c r="F1084" s="347"/>
      <c r="G1084" s="350"/>
    </row>
    <row r="1085" spans="1:7" ht="15" customHeight="1" x14ac:dyDescent="0.3">
      <c r="A1085" s="345">
        <v>17</v>
      </c>
      <c r="B1085" s="356" t="s">
        <v>508</v>
      </c>
      <c r="C1085" s="574" t="s">
        <v>876</v>
      </c>
      <c r="D1085" s="578">
        <f t="shared" si="34"/>
        <v>1</v>
      </c>
      <c r="E1085" s="297"/>
      <c r="F1085" s="347"/>
      <c r="G1085" s="350"/>
    </row>
    <row r="1086" spans="1:7" ht="15" customHeight="1" x14ac:dyDescent="0.3">
      <c r="A1086" s="345">
        <v>18</v>
      </c>
      <c r="B1086" s="356" t="s">
        <v>509</v>
      </c>
      <c r="C1086" s="574" t="s">
        <v>876</v>
      </c>
      <c r="D1086" s="578">
        <f t="shared" si="34"/>
        <v>1</v>
      </c>
      <c r="E1086" s="297"/>
      <c r="F1086" s="347"/>
      <c r="G1086" s="350"/>
    </row>
    <row r="1087" spans="1:7" ht="15" customHeight="1" x14ac:dyDescent="0.3">
      <c r="A1087" s="345">
        <v>19</v>
      </c>
      <c r="B1087" s="356" t="s">
        <v>1696</v>
      </c>
      <c r="C1087" s="574" t="s">
        <v>876</v>
      </c>
      <c r="D1087" s="578">
        <f t="shared" si="34"/>
        <v>1</v>
      </c>
      <c r="E1087" s="297"/>
      <c r="F1087" s="347"/>
      <c r="G1087" s="350"/>
    </row>
    <row r="1088" spans="1:7" ht="15" customHeight="1" x14ac:dyDescent="0.3">
      <c r="A1088" s="345">
        <v>20</v>
      </c>
      <c r="B1088" s="356" t="s">
        <v>1697</v>
      </c>
      <c r="C1088" s="574" t="s">
        <v>876</v>
      </c>
      <c r="D1088" s="578">
        <f t="shared" si="34"/>
        <v>1</v>
      </c>
      <c r="E1088" s="297"/>
      <c r="F1088" s="347"/>
      <c r="G1088" s="350"/>
    </row>
    <row r="1089" spans="1:7" ht="15" customHeight="1" x14ac:dyDescent="0.3">
      <c r="A1089" s="345">
        <v>21</v>
      </c>
      <c r="B1089" s="356" t="s">
        <v>1698</v>
      </c>
      <c r="C1089" s="574" t="s">
        <v>876</v>
      </c>
      <c r="D1089" s="578">
        <f t="shared" si="34"/>
        <v>1</v>
      </c>
      <c r="E1089" s="297"/>
      <c r="F1089" s="347"/>
      <c r="G1089" s="350"/>
    </row>
    <row r="1090" spans="1:7" ht="15" customHeight="1" x14ac:dyDescent="0.3">
      <c r="A1090" s="345">
        <v>22</v>
      </c>
      <c r="B1090" s="356" t="s">
        <v>1699</v>
      </c>
      <c r="C1090" s="574" t="s">
        <v>876</v>
      </c>
      <c r="D1090" s="578">
        <f t="shared" si="34"/>
        <v>1</v>
      </c>
      <c r="E1090" s="297"/>
      <c r="F1090" s="347"/>
      <c r="G1090" s="350"/>
    </row>
    <row r="1091" spans="1:7" ht="15" customHeight="1" x14ac:dyDescent="0.3">
      <c r="A1091" s="345">
        <v>23</v>
      </c>
      <c r="B1091" s="356" t="s">
        <v>1700</v>
      </c>
      <c r="C1091" s="574" t="s">
        <v>876</v>
      </c>
      <c r="D1091" s="578">
        <f t="shared" si="34"/>
        <v>1</v>
      </c>
      <c r="E1091" s="297"/>
      <c r="F1091" s="347"/>
      <c r="G1091" s="350"/>
    </row>
    <row r="1092" spans="1:7" ht="15" customHeight="1" x14ac:dyDescent="0.3">
      <c r="A1092" s="345">
        <v>24</v>
      </c>
      <c r="B1092" s="356" t="s">
        <v>1701</v>
      </c>
      <c r="C1092" s="574" t="s">
        <v>876</v>
      </c>
      <c r="D1092" s="578">
        <f t="shared" si="34"/>
        <v>1</v>
      </c>
      <c r="E1092" s="297"/>
      <c r="F1092" s="347"/>
      <c r="G1092" s="350"/>
    </row>
    <row r="1093" spans="1:7" ht="15" customHeight="1" x14ac:dyDescent="0.3">
      <c r="A1093" s="345">
        <v>25</v>
      </c>
      <c r="B1093" s="356" t="s">
        <v>1702</v>
      </c>
      <c r="C1093" s="574" t="s">
        <v>876</v>
      </c>
      <c r="D1093" s="578">
        <f t="shared" si="34"/>
        <v>1</v>
      </c>
      <c r="E1093" s="297"/>
      <c r="F1093" s="347"/>
      <c r="G1093" s="350"/>
    </row>
    <row r="1094" spans="1:7" ht="15" customHeight="1" x14ac:dyDescent="0.3">
      <c r="A1094" s="345">
        <v>26</v>
      </c>
      <c r="B1094" s="356" t="s">
        <v>1703</v>
      </c>
      <c r="C1094" s="574" t="s">
        <v>876</v>
      </c>
      <c r="D1094" s="578">
        <f t="shared" si="34"/>
        <v>1</v>
      </c>
      <c r="E1094" s="297"/>
      <c r="F1094" s="347"/>
      <c r="G1094" s="350"/>
    </row>
    <row r="1095" spans="1:7" ht="15" customHeight="1" x14ac:dyDescent="0.3">
      <c r="A1095" s="345">
        <v>27</v>
      </c>
      <c r="B1095" s="356" t="s">
        <v>1704</v>
      </c>
      <c r="C1095" s="574" t="s">
        <v>876</v>
      </c>
      <c r="D1095" s="578">
        <f t="shared" si="34"/>
        <v>1</v>
      </c>
      <c r="E1095" s="297"/>
      <c r="F1095" s="347"/>
      <c r="G1095" s="350"/>
    </row>
    <row r="1096" spans="1:7" ht="15" customHeight="1" x14ac:dyDescent="0.3">
      <c r="A1096" s="345">
        <v>28</v>
      </c>
      <c r="B1096" s="356" t="s">
        <v>1705</v>
      </c>
      <c r="C1096" s="574" t="s">
        <v>876</v>
      </c>
      <c r="D1096" s="578">
        <f t="shared" si="34"/>
        <v>1</v>
      </c>
      <c r="E1096" s="297"/>
      <c r="F1096" s="347"/>
      <c r="G1096" s="350"/>
    </row>
    <row r="1097" spans="1:7" ht="15" customHeight="1" x14ac:dyDescent="0.3">
      <c r="A1097" s="345">
        <v>29</v>
      </c>
      <c r="B1097" s="356" t="s">
        <v>1706</v>
      </c>
      <c r="C1097" s="574" t="s">
        <v>876</v>
      </c>
      <c r="D1097" s="578">
        <f t="shared" si="34"/>
        <v>1</v>
      </c>
      <c r="E1097" s="297"/>
      <c r="F1097" s="347"/>
      <c r="G1097" s="350"/>
    </row>
    <row r="1098" spans="1:7" ht="15" customHeight="1" x14ac:dyDescent="0.3">
      <c r="A1098" s="345">
        <v>30</v>
      </c>
      <c r="B1098" s="356" t="s">
        <v>1707</v>
      </c>
      <c r="C1098" s="574" t="s">
        <v>876</v>
      </c>
      <c r="D1098" s="578">
        <f t="shared" si="34"/>
        <v>1</v>
      </c>
      <c r="E1098" s="297"/>
      <c r="F1098" s="347"/>
      <c r="G1098" s="350"/>
    </row>
    <row r="1099" spans="1:7" s="7" customFormat="1" ht="23" customHeight="1" x14ac:dyDescent="0.25">
      <c r="A1099" s="644" t="s">
        <v>1090</v>
      </c>
      <c r="B1099" s="645"/>
      <c r="C1099" s="646"/>
      <c r="D1099" s="523"/>
      <c r="E1099" s="224" t="str">
        <f>IF(SUM(E$6:E1098)=0,"",SUM(E1039:E1098))</f>
        <v/>
      </c>
      <c r="F1099" s="224" t="str">
        <f>IF(SUM(F$6:F1098)=0,"",SUM(F1039:F1098))</f>
        <v/>
      </c>
      <c r="G1099" s="224" t="str">
        <f>IF(SUM(G$6:G1098)=0,"",SUM(G1039:G1098))</f>
        <v/>
      </c>
    </row>
    <row r="1100" spans="1:7" s="120" customFormat="1" x14ac:dyDescent="0.25">
      <c r="A1100" s="351"/>
      <c r="B1100" s="352"/>
      <c r="C1100" s="582"/>
      <c r="D1100" s="583"/>
      <c r="E1100" s="354"/>
      <c r="F1100" s="354"/>
      <c r="G1100" s="355"/>
    </row>
    <row r="1101" spans="1:7" ht="20.25" customHeight="1" x14ac:dyDescent="0.3">
      <c r="A1101" s="644" t="s">
        <v>8</v>
      </c>
      <c r="B1101" s="645"/>
      <c r="C1101" s="646"/>
      <c r="D1101" s="564"/>
      <c r="E1101" s="289"/>
      <c r="F1101" s="289"/>
      <c r="G1101" s="290"/>
    </row>
    <row r="1102" spans="1:7" x14ac:dyDescent="0.3">
      <c r="A1102" s="443"/>
      <c r="F1102" s="443"/>
      <c r="G1102" s="444"/>
    </row>
    <row r="1103" spans="1:7" ht="29.25" customHeight="1" x14ac:dyDescent="0.3">
      <c r="A1103" s="197" t="s">
        <v>0</v>
      </c>
      <c r="B1103" s="197" t="s">
        <v>1</v>
      </c>
      <c r="C1103" s="566" t="s">
        <v>2</v>
      </c>
      <c r="D1103" s="567" t="s">
        <v>3</v>
      </c>
      <c r="E1103" s="291" t="s">
        <v>4</v>
      </c>
      <c r="F1103" s="291" t="s">
        <v>4</v>
      </c>
      <c r="G1103" s="197" t="s">
        <v>4</v>
      </c>
    </row>
    <row r="1104" spans="1:7" s="148" customFormat="1" ht="37.25" customHeight="1" x14ac:dyDescent="0.3">
      <c r="A1104" s="16"/>
      <c r="B1104" s="17"/>
      <c r="C1104" s="568"/>
      <c r="D1104" s="569"/>
      <c r="E1104" s="21" t="s">
        <v>1145</v>
      </c>
      <c r="F1104" s="20" t="s">
        <v>1146</v>
      </c>
      <c r="G1104" s="19" t="s">
        <v>1147</v>
      </c>
    </row>
    <row r="1105" spans="1:7" s="148" customFormat="1" ht="15.9" customHeight="1" x14ac:dyDescent="0.25">
      <c r="A1105" s="137"/>
      <c r="B1105" s="138"/>
      <c r="C1105" s="584"/>
      <c r="D1105" s="525"/>
      <c r="E1105" s="331"/>
      <c r="F1105" s="331"/>
      <c r="G1105" s="332"/>
    </row>
    <row r="1106" spans="1:7" s="7" customFormat="1" ht="18" customHeight="1" x14ac:dyDescent="0.25">
      <c r="A1106" s="114" t="s">
        <v>5</v>
      </c>
      <c r="B1106" s="115"/>
      <c r="C1106" s="585"/>
      <c r="D1106" s="526"/>
      <c r="E1106" s="221" t="str">
        <f>IF(E1099=0,"",E1099)</f>
        <v/>
      </c>
      <c r="F1106" s="221" t="str">
        <f t="shared" ref="F1106:G1106" si="35">IF(F1099=0,"",F1099)</f>
        <v/>
      </c>
      <c r="G1106" s="221" t="str">
        <f t="shared" si="35"/>
        <v/>
      </c>
    </row>
    <row r="1107" spans="1:7" s="7" customFormat="1" x14ac:dyDescent="0.25">
      <c r="A1107" s="378"/>
      <c r="B1107" s="424"/>
      <c r="C1107" s="527"/>
      <c r="D1107" s="527" t="str">
        <f t="shared" ref="D1107:D1164" si="36">IF(C1107="","",1)</f>
        <v/>
      </c>
      <c r="E1107" s="335"/>
      <c r="F1107" s="335"/>
      <c r="G1107" s="335"/>
    </row>
    <row r="1108" spans="1:7" ht="15" customHeight="1" x14ac:dyDescent="0.3">
      <c r="A1108" s="345">
        <v>31</v>
      </c>
      <c r="B1108" s="356" t="s">
        <v>1708</v>
      </c>
      <c r="C1108" s="574" t="s">
        <v>876</v>
      </c>
      <c r="D1108" s="578">
        <f t="shared" si="36"/>
        <v>1</v>
      </c>
      <c r="E1108" s="297"/>
      <c r="F1108" s="347"/>
      <c r="G1108" s="350"/>
    </row>
    <row r="1109" spans="1:7" ht="15" customHeight="1" x14ac:dyDescent="0.3">
      <c r="A1109" s="345">
        <v>32</v>
      </c>
      <c r="B1109" s="356" t="s">
        <v>1709</v>
      </c>
      <c r="C1109" s="574" t="s">
        <v>876</v>
      </c>
      <c r="D1109" s="578">
        <f t="shared" si="36"/>
        <v>1</v>
      </c>
      <c r="E1109" s="297"/>
      <c r="F1109" s="347"/>
      <c r="G1109" s="350"/>
    </row>
    <row r="1110" spans="1:7" ht="15" customHeight="1" x14ac:dyDescent="0.3">
      <c r="A1110" s="345">
        <v>33</v>
      </c>
      <c r="B1110" s="356" t="s">
        <v>1710</v>
      </c>
      <c r="C1110" s="574" t="s">
        <v>876</v>
      </c>
      <c r="D1110" s="578">
        <f t="shared" si="36"/>
        <v>1</v>
      </c>
      <c r="E1110" s="297"/>
      <c r="F1110" s="347"/>
      <c r="G1110" s="350"/>
    </row>
    <row r="1111" spans="1:7" ht="15" customHeight="1" x14ac:dyDescent="0.3">
      <c r="A1111" s="345">
        <v>34</v>
      </c>
      <c r="B1111" s="356" t="s">
        <v>1711</v>
      </c>
      <c r="C1111" s="574" t="s">
        <v>876</v>
      </c>
      <c r="D1111" s="578">
        <f t="shared" si="36"/>
        <v>1</v>
      </c>
      <c r="E1111" s="297"/>
      <c r="F1111" s="347"/>
      <c r="G1111" s="350"/>
    </row>
    <row r="1112" spans="1:7" ht="15" customHeight="1" x14ac:dyDescent="0.3">
      <c r="A1112" s="345">
        <v>35</v>
      </c>
      <c r="B1112" s="356" t="s">
        <v>1712</v>
      </c>
      <c r="C1112" s="574" t="s">
        <v>876</v>
      </c>
      <c r="D1112" s="578">
        <f t="shared" si="36"/>
        <v>1</v>
      </c>
      <c r="E1112" s="297"/>
      <c r="F1112" s="347"/>
      <c r="G1112" s="350"/>
    </row>
    <row r="1113" spans="1:7" ht="15" customHeight="1" x14ac:dyDescent="0.3">
      <c r="A1113" s="345">
        <v>36</v>
      </c>
      <c r="B1113" s="356" t="s">
        <v>1713</v>
      </c>
      <c r="C1113" s="574" t="s">
        <v>876</v>
      </c>
      <c r="D1113" s="578">
        <f t="shared" si="36"/>
        <v>1</v>
      </c>
      <c r="E1113" s="297"/>
      <c r="F1113" s="347"/>
      <c r="G1113" s="350"/>
    </row>
    <row r="1114" spans="1:7" ht="15" customHeight="1" x14ac:dyDescent="0.3">
      <c r="A1114" s="345">
        <v>37</v>
      </c>
      <c r="B1114" s="356" t="s">
        <v>1714</v>
      </c>
      <c r="C1114" s="574" t="s">
        <v>876</v>
      </c>
      <c r="D1114" s="578">
        <f t="shared" si="36"/>
        <v>1</v>
      </c>
      <c r="E1114" s="297"/>
      <c r="F1114" s="347"/>
      <c r="G1114" s="350"/>
    </row>
    <row r="1115" spans="1:7" ht="15" customHeight="1" x14ac:dyDescent="0.3">
      <c r="A1115" s="345">
        <v>38</v>
      </c>
      <c r="B1115" s="356" t="s">
        <v>1715</v>
      </c>
      <c r="C1115" s="574" t="s">
        <v>876</v>
      </c>
      <c r="D1115" s="578">
        <f t="shared" si="36"/>
        <v>1</v>
      </c>
      <c r="E1115" s="297"/>
      <c r="F1115" s="347"/>
      <c r="G1115" s="350"/>
    </row>
    <row r="1116" spans="1:7" ht="15" customHeight="1" x14ac:dyDescent="0.3">
      <c r="A1116" s="345">
        <v>39</v>
      </c>
      <c r="B1116" s="356" t="s">
        <v>1716</v>
      </c>
      <c r="C1116" s="574" t="s">
        <v>876</v>
      </c>
      <c r="D1116" s="578">
        <f t="shared" si="36"/>
        <v>1</v>
      </c>
      <c r="E1116" s="297"/>
      <c r="F1116" s="347"/>
      <c r="G1116" s="350"/>
    </row>
    <row r="1117" spans="1:7" ht="15" customHeight="1" x14ac:dyDescent="0.3">
      <c r="A1117" s="345">
        <v>40</v>
      </c>
      <c r="B1117" s="356" t="s">
        <v>1717</v>
      </c>
      <c r="C1117" s="574" t="s">
        <v>876</v>
      </c>
      <c r="D1117" s="578">
        <f t="shared" si="36"/>
        <v>1</v>
      </c>
      <c r="E1117" s="297"/>
      <c r="F1117" s="347"/>
      <c r="G1117" s="350"/>
    </row>
    <row r="1118" spans="1:7" ht="15" customHeight="1" x14ac:dyDescent="0.3">
      <c r="A1118" s="345">
        <v>41</v>
      </c>
      <c r="B1118" s="356" t="s">
        <v>1718</v>
      </c>
      <c r="C1118" s="574" t="s">
        <v>876</v>
      </c>
      <c r="D1118" s="578">
        <f t="shared" si="36"/>
        <v>1</v>
      </c>
      <c r="E1118" s="297"/>
      <c r="F1118" s="347"/>
      <c r="G1118" s="350"/>
    </row>
    <row r="1119" spans="1:7" ht="15" customHeight="1" x14ac:dyDescent="0.3">
      <c r="A1119" s="345">
        <v>42</v>
      </c>
      <c r="B1119" s="356" t="s">
        <v>1719</v>
      </c>
      <c r="C1119" s="574" t="s">
        <v>876</v>
      </c>
      <c r="D1119" s="578">
        <f t="shared" si="36"/>
        <v>1</v>
      </c>
      <c r="E1119" s="297"/>
      <c r="F1119" s="347"/>
      <c r="G1119" s="350"/>
    </row>
    <row r="1120" spans="1:7" ht="15" customHeight="1" x14ac:dyDescent="0.3">
      <c r="A1120" s="345"/>
      <c r="B1120" s="356"/>
      <c r="C1120" s="591"/>
      <c r="D1120" s="578" t="str">
        <f t="shared" si="36"/>
        <v/>
      </c>
      <c r="E1120" s="297"/>
      <c r="F1120" s="347"/>
      <c r="G1120" s="350"/>
    </row>
    <row r="1121" spans="1:7" ht="20.149999999999999" customHeight="1" x14ac:dyDescent="0.3">
      <c r="A1121" s="636" t="s">
        <v>84</v>
      </c>
      <c r="B1121" s="637"/>
      <c r="C1121" s="637"/>
      <c r="D1121" s="637" t="str">
        <f t="shared" si="36"/>
        <v/>
      </c>
      <c r="E1121" s="637"/>
      <c r="F1121" s="637"/>
      <c r="G1121" s="638"/>
    </row>
    <row r="1122" spans="1:7" ht="15" customHeight="1" x14ac:dyDescent="0.3">
      <c r="A1122" s="345">
        <v>43</v>
      </c>
      <c r="B1122" s="356" t="s">
        <v>1720</v>
      </c>
      <c r="C1122" s="574" t="s">
        <v>876</v>
      </c>
      <c r="D1122" s="578">
        <f t="shared" si="36"/>
        <v>1</v>
      </c>
      <c r="E1122" s="297"/>
      <c r="F1122" s="347"/>
      <c r="G1122" s="350"/>
    </row>
    <row r="1123" spans="1:7" ht="15" customHeight="1" x14ac:dyDescent="0.3">
      <c r="A1123" s="345">
        <v>44</v>
      </c>
      <c r="B1123" s="356" t="s">
        <v>1721</v>
      </c>
      <c r="C1123" s="574" t="s">
        <v>876</v>
      </c>
      <c r="D1123" s="578">
        <f t="shared" si="36"/>
        <v>1</v>
      </c>
      <c r="E1123" s="297"/>
      <c r="F1123" s="347"/>
      <c r="G1123" s="350"/>
    </row>
    <row r="1124" spans="1:7" ht="15" customHeight="1" x14ac:dyDescent="0.3">
      <c r="A1124" s="345">
        <v>45</v>
      </c>
      <c r="B1124" s="356" t="s">
        <v>1722</v>
      </c>
      <c r="C1124" s="574" t="s">
        <v>876</v>
      </c>
      <c r="D1124" s="578">
        <f t="shared" si="36"/>
        <v>1</v>
      </c>
      <c r="E1124" s="297"/>
      <c r="F1124" s="347"/>
      <c r="G1124" s="350"/>
    </row>
    <row r="1125" spans="1:7" ht="15" customHeight="1" x14ac:dyDescent="0.3">
      <c r="A1125" s="345">
        <v>46</v>
      </c>
      <c r="B1125" s="356" t="s">
        <v>1723</v>
      </c>
      <c r="C1125" s="574" t="s">
        <v>876</v>
      </c>
      <c r="D1125" s="578">
        <f t="shared" si="36"/>
        <v>1</v>
      </c>
      <c r="E1125" s="297"/>
      <c r="F1125" s="347"/>
      <c r="G1125" s="350"/>
    </row>
    <row r="1126" spans="1:7" ht="15" customHeight="1" x14ac:dyDescent="0.3">
      <c r="A1126" s="345">
        <v>47</v>
      </c>
      <c r="B1126" s="356" t="s">
        <v>1724</v>
      </c>
      <c r="C1126" s="574" t="s">
        <v>876</v>
      </c>
      <c r="D1126" s="578">
        <f t="shared" si="36"/>
        <v>1</v>
      </c>
      <c r="E1126" s="297"/>
      <c r="F1126" s="347"/>
      <c r="G1126" s="350"/>
    </row>
    <row r="1127" spans="1:7" ht="15" customHeight="1" x14ac:dyDescent="0.3">
      <c r="A1127" s="345">
        <v>48</v>
      </c>
      <c r="B1127" s="356" t="s">
        <v>1725</v>
      </c>
      <c r="C1127" s="574" t="s">
        <v>876</v>
      </c>
      <c r="D1127" s="578">
        <f t="shared" si="36"/>
        <v>1</v>
      </c>
      <c r="E1127" s="297"/>
      <c r="F1127" s="347"/>
      <c r="G1127" s="350"/>
    </row>
    <row r="1128" spans="1:7" ht="15" customHeight="1" x14ac:dyDescent="0.3">
      <c r="A1128" s="345">
        <v>49</v>
      </c>
      <c r="B1128" s="356" t="s">
        <v>1726</v>
      </c>
      <c r="C1128" s="574" t="s">
        <v>876</v>
      </c>
      <c r="D1128" s="578">
        <f t="shared" si="36"/>
        <v>1</v>
      </c>
      <c r="E1128" s="297"/>
      <c r="F1128" s="347"/>
      <c r="G1128" s="350"/>
    </row>
    <row r="1129" spans="1:7" ht="15" customHeight="1" x14ac:dyDescent="0.3">
      <c r="A1129" s="345">
        <v>50</v>
      </c>
      <c r="B1129" s="356" t="s">
        <v>1727</v>
      </c>
      <c r="C1129" s="574" t="s">
        <v>876</v>
      </c>
      <c r="D1129" s="578">
        <f t="shared" si="36"/>
        <v>1</v>
      </c>
      <c r="E1129" s="297"/>
      <c r="F1129" s="347"/>
      <c r="G1129" s="350"/>
    </row>
    <row r="1130" spans="1:7" ht="15" customHeight="1" x14ac:dyDescent="0.3">
      <c r="A1130" s="345">
        <v>51</v>
      </c>
      <c r="B1130" s="356" t="s">
        <v>1728</v>
      </c>
      <c r="C1130" s="574" t="s">
        <v>876</v>
      </c>
      <c r="D1130" s="578">
        <f t="shared" si="36"/>
        <v>1</v>
      </c>
      <c r="E1130" s="297"/>
      <c r="F1130" s="347"/>
      <c r="G1130" s="350"/>
    </row>
    <row r="1131" spans="1:7" ht="15" customHeight="1" x14ac:dyDescent="0.3">
      <c r="A1131" s="345">
        <v>52</v>
      </c>
      <c r="B1131" s="356" t="s">
        <v>1729</v>
      </c>
      <c r="C1131" s="574" t="s">
        <v>876</v>
      </c>
      <c r="D1131" s="578">
        <f t="shared" si="36"/>
        <v>1</v>
      </c>
      <c r="E1131" s="297"/>
      <c r="F1131" s="347"/>
      <c r="G1131" s="350"/>
    </row>
    <row r="1132" spans="1:7" ht="15" customHeight="1" x14ac:dyDescent="0.3">
      <c r="A1132" s="345">
        <v>53</v>
      </c>
      <c r="B1132" s="356" t="s">
        <v>1730</v>
      </c>
      <c r="C1132" s="574" t="s">
        <v>876</v>
      </c>
      <c r="D1132" s="578">
        <f t="shared" si="36"/>
        <v>1</v>
      </c>
      <c r="E1132" s="297"/>
      <c r="F1132" s="347"/>
      <c r="G1132" s="350"/>
    </row>
    <row r="1133" spans="1:7" ht="15" customHeight="1" x14ac:dyDescent="0.3">
      <c r="A1133" s="345">
        <v>54</v>
      </c>
      <c r="B1133" s="356" t="s">
        <v>1731</v>
      </c>
      <c r="C1133" s="574" t="s">
        <v>876</v>
      </c>
      <c r="D1133" s="578">
        <f t="shared" si="36"/>
        <v>1</v>
      </c>
      <c r="E1133" s="297"/>
      <c r="F1133" s="347"/>
      <c r="G1133" s="350"/>
    </row>
    <row r="1134" spans="1:7" ht="15" customHeight="1" x14ac:dyDescent="0.3">
      <c r="A1134" s="345">
        <v>55</v>
      </c>
      <c r="B1134" s="356" t="s">
        <v>1732</v>
      </c>
      <c r="C1134" s="574" t="s">
        <v>876</v>
      </c>
      <c r="D1134" s="578">
        <f t="shared" si="36"/>
        <v>1</v>
      </c>
      <c r="E1134" s="297"/>
      <c r="F1134" s="347"/>
      <c r="G1134" s="350"/>
    </row>
    <row r="1135" spans="1:7" ht="15" customHeight="1" x14ac:dyDescent="0.3">
      <c r="A1135" s="345">
        <v>56</v>
      </c>
      <c r="B1135" s="356" t="s">
        <v>1733</v>
      </c>
      <c r="C1135" s="574" t="s">
        <v>876</v>
      </c>
      <c r="D1135" s="578">
        <f t="shared" si="36"/>
        <v>1</v>
      </c>
      <c r="E1135" s="297"/>
      <c r="F1135" s="347"/>
      <c r="G1135" s="350"/>
    </row>
    <row r="1136" spans="1:7" ht="15" customHeight="1" x14ac:dyDescent="0.3">
      <c r="A1136" s="345">
        <v>57</v>
      </c>
      <c r="B1136" s="356" t="s">
        <v>1734</v>
      </c>
      <c r="C1136" s="574" t="s">
        <v>876</v>
      </c>
      <c r="D1136" s="578">
        <f t="shared" si="36"/>
        <v>1</v>
      </c>
      <c r="E1136" s="297"/>
      <c r="F1136" s="347"/>
      <c r="G1136" s="350"/>
    </row>
    <row r="1137" spans="1:7" ht="15" customHeight="1" x14ac:dyDescent="0.3">
      <c r="A1137" s="345">
        <v>58</v>
      </c>
      <c r="B1137" s="356" t="s">
        <v>1735</v>
      </c>
      <c r="C1137" s="574" t="s">
        <v>876</v>
      </c>
      <c r="D1137" s="578">
        <f t="shared" si="36"/>
        <v>1</v>
      </c>
      <c r="E1137" s="297"/>
      <c r="F1137" s="347"/>
      <c r="G1137" s="350"/>
    </row>
    <row r="1138" spans="1:7" ht="15" customHeight="1" x14ac:dyDescent="0.3">
      <c r="A1138" s="345">
        <v>59</v>
      </c>
      <c r="B1138" s="356" t="s">
        <v>1736</v>
      </c>
      <c r="C1138" s="574" t="s">
        <v>876</v>
      </c>
      <c r="D1138" s="578">
        <f t="shared" si="36"/>
        <v>1</v>
      </c>
      <c r="E1138" s="297"/>
      <c r="F1138" s="347"/>
      <c r="G1138" s="350"/>
    </row>
    <row r="1139" spans="1:7" ht="15" customHeight="1" x14ac:dyDescent="0.3">
      <c r="A1139" s="345">
        <v>60</v>
      </c>
      <c r="B1139" s="356" t="s">
        <v>1737</v>
      </c>
      <c r="C1139" s="574" t="s">
        <v>876</v>
      </c>
      <c r="D1139" s="578">
        <f t="shared" si="36"/>
        <v>1</v>
      </c>
      <c r="E1139" s="297"/>
      <c r="F1139" s="347"/>
      <c r="G1139" s="350"/>
    </row>
    <row r="1140" spans="1:7" ht="15" customHeight="1" x14ac:dyDescent="0.3">
      <c r="A1140" s="345">
        <v>61</v>
      </c>
      <c r="B1140" s="356" t="s">
        <v>1738</v>
      </c>
      <c r="C1140" s="574" t="s">
        <v>876</v>
      </c>
      <c r="D1140" s="578">
        <f t="shared" si="36"/>
        <v>1</v>
      </c>
      <c r="E1140" s="297"/>
      <c r="F1140" s="347"/>
      <c r="G1140" s="350"/>
    </row>
    <row r="1141" spans="1:7" ht="15" customHeight="1" x14ac:dyDescent="0.3">
      <c r="A1141" s="345">
        <v>62</v>
      </c>
      <c r="B1141" s="356" t="s">
        <v>1739</v>
      </c>
      <c r="C1141" s="574" t="s">
        <v>876</v>
      </c>
      <c r="D1141" s="578">
        <f t="shared" si="36"/>
        <v>1</v>
      </c>
      <c r="E1141" s="297"/>
      <c r="F1141" s="347"/>
      <c r="G1141" s="350"/>
    </row>
    <row r="1142" spans="1:7" ht="15" customHeight="1" x14ac:dyDescent="0.3">
      <c r="A1142" s="345">
        <v>63</v>
      </c>
      <c r="B1142" s="356" t="s">
        <v>1740</v>
      </c>
      <c r="C1142" s="574" t="s">
        <v>876</v>
      </c>
      <c r="D1142" s="578">
        <f t="shared" si="36"/>
        <v>1</v>
      </c>
      <c r="E1142" s="297"/>
      <c r="F1142" s="347"/>
      <c r="G1142" s="350"/>
    </row>
    <row r="1143" spans="1:7" ht="15" customHeight="1" x14ac:dyDescent="0.3">
      <c r="A1143" s="345">
        <v>64</v>
      </c>
      <c r="B1143" s="356" t="s">
        <v>1741</v>
      </c>
      <c r="C1143" s="574" t="s">
        <v>876</v>
      </c>
      <c r="D1143" s="578">
        <f t="shared" si="36"/>
        <v>1</v>
      </c>
      <c r="E1143" s="297"/>
      <c r="F1143" s="347"/>
      <c r="G1143" s="350"/>
    </row>
    <row r="1144" spans="1:7" ht="15" customHeight="1" x14ac:dyDescent="0.3">
      <c r="A1144" s="345">
        <v>65</v>
      </c>
      <c r="B1144" s="356" t="s">
        <v>1742</v>
      </c>
      <c r="C1144" s="574" t="s">
        <v>876</v>
      </c>
      <c r="D1144" s="578">
        <f t="shared" si="36"/>
        <v>1</v>
      </c>
      <c r="E1144" s="297"/>
      <c r="F1144" s="347"/>
      <c r="G1144" s="350"/>
    </row>
    <row r="1145" spans="1:7" ht="15" customHeight="1" x14ac:dyDescent="0.3">
      <c r="A1145" s="345">
        <v>66</v>
      </c>
      <c r="B1145" s="356" t="s">
        <v>1743</v>
      </c>
      <c r="C1145" s="574" t="s">
        <v>876</v>
      </c>
      <c r="D1145" s="578">
        <f t="shared" si="36"/>
        <v>1</v>
      </c>
      <c r="E1145" s="297"/>
      <c r="F1145" s="347"/>
      <c r="G1145" s="350"/>
    </row>
    <row r="1146" spans="1:7" ht="15" customHeight="1" x14ac:dyDescent="0.3">
      <c r="A1146" s="345">
        <v>67</v>
      </c>
      <c r="B1146" s="356" t="s">
        <v>1744</v>
      </c>
      <c r="C1146" s="574" t="s">
        <v>876</v>
      </c>
      <c r="D1146" s="578">
        <f t="shared" si="36"/>
        <v>1</v>
      </c>
      <c r="E1146" s="297"/>
      <c r="F1146" s="347"/>
      <c r="G1146" s="350"/>
    </row>
    <row r="1147" spans="1:7" ht="15" customHeight="1" x14ac:dyDescent="0.3">
      <c r="A1147" s="345">
        <v>68</v>
      </c>
      <c r="B1147" s="356" t="s">
        <v>1745</v>
      </c>
      <c r="C1147" s="574" t="s">
        <v>876</v>
      </c>
      <c r="D1147" s="578">
        <f t="shared" si="36"/>
        <v>1</v>
      </c>
      <c r="E1147" s="297"/>
      <c r="F1147" s="347"/>
      <c r="G1147" s="350"/>
    </row>
    <row r="1148" spans="1:7" ht="15" customHeight="1" x14ac:dyDescent="0.3">
      <c r="A1148" s="345">
        <v>69</v>
      </c>
      <c r="B1148" s="356" t="s">
        <v>1746</v>
      </c>
      <c r="C1148" s="574" t="s">
        <v>876</v>
      </c>
      <c r="D1148" s="578">
        <f t="shared" si="36"/>
        <v>1</v>
      </c>
      <c r="E1148" s="297"/>
      <c r="F1148" s="347"/>
      <c r="G1148" s="350"/>
    </row>
    <row r="1149" spans="1:7" ht="15" customHeight="1" x14ac:dyDescent="0.3">
      <c r="A1149" s="345">
        <v>70</v>
      </c>
      <c r="B1149" s="356" t="s">
        <v>1747</v>
      </c>
      <c r="C1149" s="574" t="s">
        <v>876</v>
      </c>
      <c r="D1149" s="578">
        <f t="shared" si="36"/>
        <v>1</v>
      </c>
      <c r="E1149" s="297"/>
      <c r="F1149" s="347"/>
      <c r="G1149" s="350"/>
    </row>
    <row r="1150" spans="1:7" ht="15" customHeight="1" x14ac:dyDescent="0.3">
      <c r="A1150" s="345">
        <v>71</v>
      </c>
      <c r="B1150" s="356" t="s">
        <v>1748</v>
      </c>
      <c r="C1150" s="574" t="s">
        <v>876</v>
      </c>
      <c r="D1150" s="578">
        <f t="shared" si="36"/>
        <v>1</v>
      </c>
      <c r="E1150" s="297"/>
      <c r="F1150" s="347"/>
      <c r="G1150" s="350"/>
    </row>
    <row r="1151" spans="1:7" ht="15" customHeight="1" x14ac:dyDescent="0.3">
      <c r="A1151" s="345">
        <v>72</v>
      </c>
      <c r="B1151" s="356" t="s">
        <v>1749</v>
      </c>
      <c r="C1151" s="574" t="s">
        <v>876</v>
      </c>
      <c r="D1151" s="578">
        <f t="shared" si="36"/>
        <v>1</v>
      </c>
      <c r="E1151" s="297"/>
      <c r="F1151" s="347"/>
      <c r="G1151" s="350"/>
    </row>
    <row r="1152" spans="1:7" ht="15" customHeight="1" x14ac:dyDescent="0.3">
      <c r="A1152" s="345">
        <v>73</v>
      </c>
      <c r="B1152" s="356" t="s">
        <v>1750</v>
      </c>
      <c r="C1152" s="574" t="s">
        <v>876</v>
      </c>
      <c r="D1152" s="578">
        <f t="shared" si="36"/>
        <v>1</v>
      </c>
      <c r="E1152" s="297"/>
      <c r="F1152" s="347"/>
      <c r="G1152" s="350"/>
    </row>
    <row r="1153" spans="1:7" ht="15" customHeight="1" x14ac:dyDescent="0.3">
      <c r="A1153" s="345">
        <v>74</v>
      </c>
      <c r="B1153" s="356" t="s">
        <v>1751</v>
      </c>
      <c r="C1153" s="574" t="s">
        <v>876</v>
      </c>
      <c r="D1153" s="578">
        <f t="shared" si="36"/>
        <v>1</v>
      </c>
      <c r="E1153" s="297"/>
      <c r="F1153" s="347"/>
      <c r="G1153" s="350"/>
    </row>
    <row r="1154" spans="1:7" ht="15" customHeight="1" x14ac:dyDescent="0.3">
      <c r="A1154" s="345">
        <v>75</v>
      </c>
      <c r="B1154" s="356" t="s">
        <v>1752</v>
      </c>
      <c r="C1154" s="574" t="s">
        <v>876</v>
      </c>
      <c r="D1154" s="578">
        <f t="shared" si="36"/>
        <v>1</v>
      </c>
      <c r="E1154" s="297"/>
      <c r="F1154" s="347"/>
      <c r="G1154" s="350"/>
    </row>
    <row r="1155" spans="1:7" ht="15" customHeight="1" x14ac:dyDescent="0.3">
      <c r="A1155" s="345">
        <v>76</v>
      </c>
      <c r="B1155" s="356" t="s">
        <v>1753</v>
      </c>
      <c r="C1155" s="574" t="s">
        <v>876</v>
      </c>
      <c r="D1155" s="578">
        <f t="shared" si="36"/>
        <v>1</v>
      </c>
      <c r="E1155" s="297"/>
      <c r="F1155" s="347"/>
      <c r="G1155" s="350"/>
    </row>
    <row r="1156" spans="1:7" ht="15" customHeight="1" x14ac:dyDescent="0.3">
      <c r="A1156" s="345">
        <v>77</v>
      </c>
      <c r="B1156" s="356" t="s">
        <v>1754</v>
      </c>
      <c r="C1156" s="574" t="s">
        <v>876</v>
      </c>
      <c r="D1156" s="578">
        <f t="shared" si="36"/>
        <v>1</v>
      </c>
      <c r="E1156" s="297"/>
      <c r="F1156" s="347"/>
      <c r="G1156" s="350"/>
    </row>
    <row r="1157" spans="1:7" ht="15" customHeight="1" x14ac:dyDescent="0.3">
      <c r="A1157" s="345">
        <v>78</v>
      </c>
      <c r="B1157" s="356" t="s">
        <v>1755</v>
      </c>
      <c r="C1157" s="574" t="s">
        <v>876</v>
      </c>
      <c r="D1157" s="578">
        <f t="shared" si="36"/>
        <v>1</v>
      </c>
      <c r="E1157" s="297"/>
      <c r="F1157" s="347"/>
      <c r="G1157" s="350"/>
    </row>
    <row r="1158" spans="1:7" ht="15" customHeight="1" x14ac:dyDescent="0.3">
      <c r="A1158" s="345">
        <v>79</v>
      </c>
      <c r="B1158" s="356" t="s">
        <v>1756</v>
      </c>
      <c r="C1158" s="574" t="s">
        <v>876</v>
      </c>
      <c r="D1158" s="578">
        <f t="shared" si="36"/>
        <v>1</v>
      </c>
      <c r="E1158" s="297"/>
      <c r="F1158" s="347"/>
      <c r="G1158" s="350"/>
    </row>
    <row r="1159" spans="1:7" ht="15" customHeight="1" x14ac:dyDescent="0.3">
      <c r="A1159" s="345">
        <v>80</v>
      </c>
      <c r="B1159" s="356" t="s">
        <v>1757</v>
      </c>
      <c r="C1159" s="574" t="s">
        <v>876</v>
      </c>
      <c r="D1159" s="578">
        <f t="shared" si="36"/>
        <v>1</v>
      </c>
      <c r="E1159" s="297"/>
      <c r="F1159" s="347"/>
      <c r="G1159" s="350"/>
    </row>
    <row r="1160" spans="1:7" ht="15" customHeight="1" x14ac:dyDescent="0.3">
      <c r="A1160" s="345">
        <v>81</v>
      </c>
      <c r="B1160" s="356" t="s">
        <v>1758</v>
      </c>
      <c r="C1160" s="574" t="s">
        <v>876</v>
      </c>
      <c r="D1160" s="578">
        <f t="shared" si="36"/>
        <v>1</v>
      </c>
      <c r="E1160" s="297"/>
      <c r="F1160" s="347"/>
      <c r="G1160" s="350"/>
    </row>
    <row r="1161" spans="1:7" ht="15" customHeight="1" x14ac:dyDescent="0.3">
      <c r="A1161" s="345">
        <v>82</v>
      </c>
      <c r="B1161" s="356" t="s">
        <v>1759</v>
      </c>
      <c r="C1161" s="574" t="s">
        <v>876</v>
      </c>
      <c r="D1161" s="578">
        <f t="shared" si="36"/>
        <v>1</v>
      </c>
      <c r="E1161" s="297"/>
      <c r="F1161" s="347"/>
      <c r="G1161" s="350"/>
    </row>
    <row r="1162" spans="1:7" ht="15" customHeight="1" x14ac:dyDescent="0.3">
      <c r="A1162" s="345">
        <v>83</v>
      </c>
      <c r="B1162" s="356" t="s">
        <v>1760</v>
      </c>
      <c r="C1162" s="574" t="s">
        <v>876</v>
      </c>
      <c r="D1162" s="578">
        <f t="shared" si="36"/>
        <v>1</v>
      </c>
      <c r="E1162" s="297"/>
      <c r="F1162" s="347"/>
      <c r="G1162" s="350"/>
    </row>
    <row r="1163" spans="1:7" ht="15" customHeight="1" x14ac:dyDescent="0.3">
      <c r="A1163" s="345">
        <v>84</v>
      </c>
      <c r="B1163" s="356" t="s">
        <v>1761</v>
      </c>
      <c r="C1163" s="574" t="s">
        <v>876</v>
      </c>
      <c r="D1163" s="578">
        <f t="shared" si="36"/>
        <v>1</v>
      </c>
      <c r="E1163" s="297"/>
      <c r="F1163" s="347"/>
      <c r="G1163" s="350"/>
    </row>
    <row r="1164" spans="1:7" ht="15" customHeight="1" x14ac:dyDescent="0.3">
      <c r="A1164" s="345">
        <v>85</v>
      </c>
      <c r="B1164" s="356" t="s">
        <v>1762</v>
      </c>
      <c r="C1164" s="574" t="s">
        <v>876</v>
      </c>
      <c r="D1164" s="578">
        <f t="shared" si="36"/>
        <v>1</v>
      </c>
      <c r="E1164" s="297"/>
      <c r="F1164" s="347"/>
      <c r="G1164" s="350"/>
    </row>
    <row r="1165" spans="1:7" s="7" customFormat="1" ht="23" customHeight="1" x14ac:dyDescent="0.25">
      <c r="A1165" s="644" t="s">
        <v>1090</v>
      </c>
      <c r="B1165" s="645"/>
      <c r="C1165" s="646"/>
      <c r="D1165" s="523"/>
      <c r="E1165" s="224" t="str">
        <f>IF(SUM(E$6:E1164)=0,"",SUM(E1105:E1164))</f>
        <v/>
      </c>
      <c r="F1165" s="224" t="str">
        <f>IF(SUM(F$6:F1164)=0,"",SUM(F1105:F1164))</f>
        <v/>
      </c>
      <c r="G1165" s="224" t="str">
        <f>IF(SUM(G$6:G1164)=0,"",SUM(G1105:G1164))</f>
        <v/>
      </c>
    </row>
    <row r="1166" spans="1:7" s="120" customFormat="1" x14ac:dyDescent="0.25">
      <c r="A1166" s="351"/>
      <c r="B1166" s="352"/>
      <c r="C1166" s="582"/>
      <c r="D1166" s="583"/>
      <c r="E1166" s="354"/>
      <c r="F1166" s="354"/>
      <c r="G1166" s="355"/>
    </row>
    <row r="1167" spans="1:7" ht="20.25" customHeight="1" x14ac:dyDescent="0.3">
      <c r="A1167" s="644" t="s">
        <v>8</v>
      </c>
      <c r="B1167" s="645"/>
      <c r="C1167" s="646"/>
      <c r="D1167" s="564"/>
      <c r="E1167" s="289"/>
      <c r="F1167" s="289"/>
      <c r="G1167" s="290"/>
    </row>
    <row r="1168" spans="1:7" x14ac:dyDescent="0.3">
      <c r="A1168" s="443"/>
      <c r="F1168" s="443"/>
      <c r="G1168" s="444"/>
    </row>
    <row r="1169" spans="1:7" ht="29.25" customHeight="1" x14ac:dyDescent="0.3">
      <c r="A1169" s="197" t="s">
        <v>0</v>
      </c>
      <c r="B1169" s="197" t="s">
        <v>1</v>
      </c>
      <c r="C1169" s="566" t="s">
        <v>2</v>
      </c>
      <c r="D1169" s="567" t="s">
        <v>3</v>
      </c>
      <c r="E1169" s="291" t="s">
        <v>4</v>
      </c>
      <c r="F1169" s="291" t="s">
        <v>4</v>
      </c>
      <c r="G1169" s="197" t="s">
        <v>4</v>
      </c>
    </row>
    <row r="1170" spans="1:7" s="148" customFormat="1" ht="37.25" customHeight="1" x14ac:dyDescent="0.3">
      <c r="A1170" s="16"/>
      <c r="B1170" s="17"/>
      <c r="C1170" s="568"/>
      <c r="D1170" s="569"/>
      <c r="E1170" s="21" t="s">
        <v>1145</v>
      </c>
      <c r="F1170" s="20" t="s">
        <v>1146</v>
      </c>
      <c r="G1170" s="19" t="s">
        <v>1147</v>
      </c>
    </row>
    <row r="1171" spans="1:7" s="148" customFormat="1" ht="15.9" customHeight="1" x14ac:dyDescent="0.25">
      <c r="A1171" s="137"/>
      <c r="B1171" s="138"/>
      <c r="C1171" s="584"/>
      <c r="D1171" s="525"/>
      <c r="E1171" s="331"/>
      <c r="F1171" s="331"/>
      <c r="G1171" s="332"/>
    </row>
    <row r="1172" spans="1:7" s="7" customFormat="1" ht="18" customHeight="1" x14ac:dyDescent="0.25">
      <c r="A1172" s="644" t="s">
        <v>5</v>
      </c>
      <c r="B1172" s="645"/>
      <c r="C1172" s="646"/>
      <c r="D1172" s="526"/>
      <c r="E1172" s="221" t="str">
        <f>IF(E1165=0,"",E1165)</f>
        <v/>
      </c>
      <c r="F1172" s="221" t="str">
        <f t="shared" ref="F1172:G1172" si="37">IF(F1165=0,"",F1165)</f>
        <v/>
      </c>
      <c r="G1172" s="221" t="str">
        <f t="shared" si="37"/>
        <v/>
      </c>
    </row>
    <row r="1173" spans="1:7" s="7" customFormat="1" x14ac:dyDescent="0.25">
      <c r="A1173" s="378"/>
      <c r="B1173" s="424"/>
      <c r="C1173" s="527"/>
      <c r="D1173" s="527" t="str">
        <f t="shared" ref="D1173:D1230" si="38">IF(C1173="","",1)</f>
        <v/>
      </c>
      <c r="E1173" s="335"/>
      <c r="F1173" s="335"/>
      <c r="G1173" s="335"/>
    </row>
    <row r="1174" spans="1:7" ht="15" customHeight="1" x14ac:dyDescent="0.3">
      <c r="A1174" s="345">
        <v>86</v>
      </c>
      <c r="B1174" s="356" t="s">
        <v>1763</v>
      </c>
      <c r="C1174" s="574" t="s">
        <v>876</v>
      </c>
      <c r="D1174" s="578">
        <f t="shared" si="38"/>
        <v>1</v>
      </c>
      <c r="E1174" s="297"/>
      <c r="F1174" s="347"/>
      <c r="G1174" s="350"/>
    </row>
    <row r="1175" spans="1:7" ht="15" customHeight="1" x14ac:dyDescent="0.3">
      <c r="A1175" s="345">
        <v>87</v>
      </c>
      <c r="B1175" s="356" t="s">
        <v>510</v>
      </c>
      <c r="C1175" s="574" t="s">
        <v>876</v>
      </c>
      <c r="D1175" s="578">
        <f t="shared" si="38"/>
        <v>1</v>
      </c>
      <c r="E1175" s="297"/>
      <c r="F1175" s="347"/>
      <c r="G1175" s="350"/>
    </row>
    <row r="1176" spans="1:7" ht="15" customHeight="1" x14ac:dyDescent="0.3">
      <c r="A1176" s="345">
        <v>88</v>
      </c>
      <c r="B1176" s="356" t="s">
        <v>511</v>
      </c>
      <c r="C1176" s="574" t="s">
        <v>876</v>
      </c>
      <c r="D1176" s="578">
        <f t="shared" si="38"/>
        <v>1</v>
      </c>
      <c r="E1176" s="297"/>
      <c r="F1176" s="347"/>
      <c r="G1176" s="350"/>
    </row>
    <row r="1177" spans="1:7" ht="15" customHeight="1" x14ac:dyDescent="0.3">
      <c r="A1177" s="345">
        <v>89</v>
      </c>
      <c r="B1177" s="356" t="s">
        <v>512</v>
      </c>
      <c r="C1177" s="574" t="s">
        <v>876</v>
      </c>
      <c r="D1177" s="578">
        <f t="shared" si="38"/>
        <v>1</v>
      </c>
      <c r="E1177" s="297"/>
      <c r="F1177" s="347"/>
      <c r="G1177" s="350"/>
    </row>
    <row r="1178" spans="1:7" ht="15" customHeight="1" x14ac:dyDescent="0.3">
      <c r="A1178" s="345">
        <v>90</v>
      </c>
      <c r="B1178" s="356" t="s">
        <v>513</v>
      </c>
      <c r="C1178" s="574" t="s">
        <v>876</v>
      </c>
      <c r="D1178" s="578">
        <f t="shared" si="38"/>
        <v>1</v>
      </c>
      <c r="E1178" s="297"/>
      <c r="F1178" s="347"/>
      <c r="G1178" s="350"/>
    </row>
    <row r="1179" spans="1:7" ht="15" customHeight="1" x14ac:dyDescent="0.3">
      <c r="A1179" s="345">
        <v>91</v>
      </c>
      <c r="B1179" s="356" t="s">
        <v>514</v>
      </c>
      <c r="C1179" s="574" t="s">
        <v>876</v>
      </c>
      <c r="D1179" s="578">
        <f t="shared" si="38"/>
        <v>1</v>
      </c>
      <c r="E1179" s="297"/>
      <c r="F1179" s="347"/>
      <c r="G1179" s="350"/>
    </row>
    <row r="1180" spans="1:7" ht="15" customHeight="1" x14ac:dyDescent="0.3">
      <c r="A1180" s="345">
        <v>92</v>
      </c>
      <c r="B1180" s="356" t="s">
        <v>515</v>
      </c>
      <c r="C1180" s="574" t="s">
        <v>876</v>
      </c>
      <c r="D1180" s="578">
        <f t="shared" si="38"/>
        <v>1</v>
      </c>
      <c r="E1180" s="297"/>
      <c r="F1180" s="347"/>
      <c r="G1180" s="350"/>
    </row>
    <row r="1181" spans="1:7" ht="15" customHeight="1" x14ac:dyDescent="0.3">
      <c r="A1181" s="345">
        <v>93</v>
      </c>
      <c r="B1181" s="356" t="s">
        <v>1764</v>
      </c>
      <c r="C1181" s="574" t="s">
        <v>876</v>
      </c>
      <c r="D1181" s="578">
        <f t="shared" si="38"/>
        <v>1</v>
      </c>
      <c r="E1181" s="297"/>
      <c r="F1181" s="347"/>
      <c r="G1181" s="350"/>
    </row>
    <row r="1182" spans="1:7" ht="15" customHeight="1" x14ac:dyDescent="0.3">
      <c r="A1182" s="345"/>
      <c r="B1182" s="356"/>
      <c r="C1182" s="574"/>
      <c r="D1182" s="578" t="str">
        <f t="shared" si="38"/>
        <v/>
      </c>
      <c r="E1182" s="297"/>
      <c r="F1182" s="347"/>
      <c r="G1182" s="350"/>
    </row>
    <row r="1183" spans="1:7" ht="15" customHeight="1" x14ac:dyDescent="0.3">
      <c r="A1183" s="636" t="s">
        <v>85</v>
      </c>
      <c r="B1183" s="637"/>
      <c r="C1183" s="637"/>
      <c r="D1183" s="637" t="str">
        <f t="shared" si="38"/>
        <v/>
      </c>
      <c r="E1183" s="637"/>
      <c r="F1183" s="637"/>
      <c r="G1183" s="638"/>
    </row>
    <row r="1184" spans="1:7" ht="15" customHeight="1" x14ac:dyDescent="0.3">
      <c r="A1184" s="345">
        <v>1</v>
      </c>
      <c r="B1184" s="356" t="s">
        <v>516</v>
      </c>
      <c r="C1184" s="574" t="s">
        <v>876</v>
      </c>
      <c r="D1184" s="578">
        <f t="shared" si="38"/>
        <v>1</v>
      </c>
      <c r="E1184" s="297"/>
      <c r="F1184" s="347"/>
      <c r="G1184" s="350"/>
    </row>
    <row r="1185" spans="1:7" ht="15" customHeight="1" x14ac:dyDescent="0.3">
      <c r="A1185" s="345">
        <v>2</v>
      </c>
      <c r="B1185" s="356" t="s">
        <v>517</v>
      </c>
      <c r="C1185" s="574" t="s">
        <v>876</v>
      </c>
      <c r="D1185" s="578">
        <f t="shared" si="38"/>
        <v>1</v>
      </c>
      <c r="E1185" s="297"/>
      <c r="F1185" s="347"/>
      <c r="G1185" s="350"/>
    </row>
    <row r="1186" spans="1:7" ht="15" customHeight="1" x14ac:dyDescent="0.3">
      <c r="A1186" s="345">
        <v>3</v>
      </c>
      <c r="B1186" s="356" t="s">
        <v>1765</v>
      </c>
      <c r="C1186" s="574" t="s">
        <v>876</v>
      </c>
      <c r="D1186" s="578">
        <f t="shared" si="38"/>
        <v>1</v>
      </c>
      <c r="E1186" s="297"/>
      <c r="F1186" s="347"/>
      <c r="G1186" s="350"/>
    </row>
    <row r="1187" spans="1:7" ht="15" customHeight="1" x14ac:dyDescent="0.3">
      <c r="A1187" s="345">
        <v>4</v>
      </c>
      <c r="B1187" s="356" t="s">
        <v>1766</v>
      </c>
      <c r="C1187" s="574" t="s">
        <v>876</v>
      </c>
      <c r="D1187" s="578">
        <f t="shared" si="38"/>
        <v>1</v>
      </c>
      <c r="E1187" s="297"/>
      <c r="F1187" s="347"/>
      <c r="G1187" s="350"/>
    </row>
    <row r="1188" spans="1:7" ht="15" customHeight="1" x14ac:dyDescent="0.3">
      <c r="A1188" s="345">
        <v>5</v>
      </c>
      <c r="B1188" s="356" t="s">
        <v>1767</v>
      </c>
      <c r="C1188" s="574" t="s">
        <v>876</v>
      </c>
      <c r="D1188" s="578">
        <f t="shared" si="38"/>
        <v>1</v>
      </c>
      <c r="E1188" s="297"/>
      <c r="F1188" s="347"/>
      <c r="G1188" s="350"/>
    </row>
    <row r="1189" spans="1:7" ht="15" customHeight="1" x14ac:dyDescent="0.3">
      <c r="A1189" s="345">
        <v>6</v>
      </c>
      <c r="B1189" s="356" t="s">
        <v>1768</v>
      </c>
      <c r="C1189" s="574" t="s">
        <v>876</v>
      </c>
      <c r="D1189" s="578">
        <f t="shared" si="38"/>
        <v>1</v>
      </c>
      <c r="E1189" s="297"/>
      <c r="F1189" s="347"/>
      <c r="G1189" s="350"/>
    </row>
    <row r="1190" spans="1:7" ht="15" customHeight="1" x14ac:dyDescent="0.3">
      <c r="A1190" s="345">
        <v>7</v>
      </c>
      <c r="B1190" s="356" t="s">
        <v>1769</v>
      </c>
      <c r="C1190" s="574" t="s">
        <v>876</v>
      </c>
      <c r="D1190" s="578">
        <f t="shared" si="38"/>
        <v>1</v>
      </c>
      <c r="E1190" s="297"/>
      <c r="F1190" s="347"/>
      <c r="G1190" s="350"/>
    </row>
    <row r="1191" spans="1:7" ht="15" customHeight="1" x14ac:dyDescent="0.3">
      <c r="A1191" s="345">
        <v>8</v>
      </c>
      <c r="B1191" s="356" t="s">
        <v>1770</v>
      </c>
      <c r="C1191" s="574" t="s">
        <v>876</v>
      </c>
      <c r="D1191" s="578">
        <f t="shared" si="38"/>
        <v>1</v>
      </c>
      <c r="E1191" s="297"/>
      <c r="F1191" s="347"/>
      <c r="G1191" s="350"/>
    </row>
    <row r="1192" spans="1:7" ht="15" customHeight="1" x14ac:dyDescent="0.3">
      <c r="A1192" s="345">
        <v>9</v>
      </c>
      <c r="B1192" s="356" t="s">
        <v>1771</v>
      </c>
      <c r="C1192" s="574" t="s">
        <v>876</v>
      </c>
      <c r="D1192" s="578">
        <f t="shared" si="38"/>
        <v>1</v>
      </c>
      <c r="E1192" s="297"/>
      <c r="F1192" s="347"/>
      <c r="G1192" s="350"/>
    </row>
    <row r="1193" spans="1:7" ht="15" customHeight="1" x14ac:dyDescent="0.3">
      <c r="A1193" s="345">
        <v>10</v>
      </c>
      <c r="B1193" s="356" t="s">
        <v>1772</v>
      </c>
      <c r="C1193" s="574" t="s">
        <v>876</v>
      </c>
      <c r="D1193" s="578">
        <f t="shared" si="38"/>
        <v>1</v>
      </c>
      <c r="E1193" s="297"/>
      <c r="F1193" s="347"/>
      <c r="G1193" s="350"/>
    </row>
    <row r="1194" spans="1:7" ht="15" customHeight="1" x14ac:dyDescent="0.3">
      <c r="A1194" s="345">
        <v>11</v>
      </c>
      <c r="B1194" s="356" t="s">
        <v>518</v>
      </c>
      <c r="C1194" s="574" t="s">
        <v>876</v>
      </c>
      <c r="D1194" s="578">
        <f t="shared" si="38"/>
        <v>1</v>
      </c>
      <c r="E1194" s="297"/>
      <c r="F1194" s="347"/>
      <c r="G1194" s="350"/>
    </row>
    <row r="1195" spans="1:7" ht="15" customHeight="1" x14ac:dyDescent="0.3">
      <c r="A1195" s="345">
        <v>12</v>
      </c>
      <c r="B1195" s="356" t="s">
        <v>519</v>
      </c>
      <c r="C1195" s="574" t="s">
        <v>876</v>
      </c>
      <c r="D1195" s="578">
        <f t="shared" si="38"/>
        <v>1</v>
      </c>
      <c r="E1195" s="297"/>
      <c r="F1195" s="347"/>
      <c r="G1195" s="350"/>
    </row>
    <row r="1196" spans="1:7" ht="15" customHeight="1" x14ac:dyDescent="0.3">
      <c r="A1196" s="345">
        <v>13</v>
      </c>
      <c r="B1196" s="356" t="s">
        <v>520</v>
      </c>
      <c r="C1196" s="574" t="s">
        <v>876</v>
      </c>
      <c r="D1196" s="578">
        <f t="shared" si="38"/>
        <v>1</v>
      </c>
      <c r="E1196" s="297"/>
      <c r="F1196" s="347"/>
      <c r="G1196" s="350"/>
    </row>
    <row r="1197" spans="1:7" ht="15" customHeight="1" x14ac:dyDescent="0.3">
      <c r="A1197" s="345">
        <v>14</v>
      </c>
      <c r="B1197" s="356" t="s">
        <v>521</v>
      </c>
      <c r="C1197" s="574" t="s">
        <v>876</v>
      </c>
      <c r="D1197" s="578">
        <f t="shared" si="38"/>
        <v>1</v>
      </c>
      <c r="E1197" s="297"/>
      <c r="F1197" s="347"/>
      <c r="G1197" s="350"/>
    </row>
    <row r="1198" spans="1:7" ht="15" customHeight="1" x14ac:dyDescent="0.3">
      <c r="A1198" s="345">
        <v>15</v>
      </c>
      <c r="B1198" s="356" t="s">
        <v>522</v>
      </c>
      <c r="C1198" s="574" t="s">
        <v>876</v>
      </c>
      <c r="D1198" s="578">
        <f t="shared" si="38"/>
        <v>1</v>
      </c>
      <c r="E1198" s="297"/>
      <c r="F1198" s="347"/>
      <c r="G1198" s="350"/>
    </row>
    <row r="1199" spans="1:7" ht="15" customHeight="1" x14ac:dyDescent="0.3">
      <c r="A1199" s="345">
        <v>16</v>
      </c>
      <c r="B1199" s="356" t="s">
        <v>523</v>
      </c>
      <c r="C1199" s="574" t="s">
        <v>876</v>
      </c>
      <c r="D1199" s="578">
        <f t="shared" si="38"/>
        <v>1</v>
      </c>
      <c r="E1199" s="297"/>
      <c r="F1199" s="347"/>
      <c r="G1199" s="350"/>
    </row>
    <row r="1200" spans="1:7" ht="15" customHeight="1" x14ac:dyDescent="0.3">
      <c r="A1200" s="345">
        <v>17</v>
      </c>
      <c r="B1200" s="356" t="s">
        <v>524</v>
      </c>
      <c r="C1200" s="574" t="s">
        <v>876</v>
      </c>
      <c r="D1200" s="578">
        <f t="shared" si="38"/>
        <v>1</v>
      </c>
      <c r="E1200" s="297"/>
      <c r="F1200" s="347"/>
      <c r="G1200" s="350"/>
    </row>
    <row r="1201" spans="1:7" ht="15" customHeight="1" x14ac:dyDescent="0.3">
      <c r="A1201" s="345">
        <v>18</v>
      </c>
      <c r="B1201" s="356" t="s">
        <v>525</v>
      </c>
      <c r="C1201" s="574" t="s">
        <v>876</v>
      </c>
      <c r="D1201" s="578">
        <f t="shared" si="38"/>
        <v>1</v>
      </c>
      <c r="E1201" s="297"/>
      <c r="F1201" s="347"/>
      <c r="G1201" s="350"/>
    </row>
    <row r="1202" spans="1:7" ht="15" customHeight="1" x14ac:dyDescent="0.3">
      <c r="A1202" s="345">
        <v>19</v>
      </c>
      <c r="B1202" s="356" t="s">
        <v>526</v>
      </c>
      <c r="C1202" s="574" t="s">
        <v>876</v>
      </c>
      <c r="D1202" s="578">
        <f t="shared" si="38"/>
        <v>1</v>
      </c>
      <c r="E1202" s="297"/>
      <c r="F1202" s="347"/>
      <c r="G1202" s="350"/>
    </row>
    <row r="1203" spans="1:7" ht="15" customHeight="1" x14ac:dyDescent="0.3">
      <c r="A1203" s="345">
        <v>20</v>
      </c>
      <c r="B1203" s="356" t="s">
        <v>527</v>
      </c>
      <c r="C1203" s="574" t="s">
        <v>876</v>
      </c>
      <c r="D1203" s="578">
        <f t="shared" si="38"/>
        <v>1</v>
      </c>
      <c r="E1203" s="297"/>
      <c r="F1203" s="347"/>
      <c r="G1203" s="350"/>
    </row>
    <row r="1204" spans="1:7" ht="15" customHeight="1" x14ac:dyDescent="0.3">
      <c r="A1204" s="345">
        <v>21</v>
      </c>
      <c r="B1204" s="356" t="s">
        <v>528</v>
      </c>
      <c r="C1204" s="574" t="s">
        <v>876</v>
      </c>
      <c r="D1204" s="578">
        <f t="shared" si="38"/>
        <v>1</v>
      </c>
      <c r="E1204" s="297"/>
      <c r="F1204" s="347"/>
      <c r="G1204" s="350"/>
    </row>
    <row r="1205" spans="1:7" ht="15" customHeight="1" x14ac:dyDescent="0.3">
      <c r="A1205" s="345">
        <v>22</v>
      </c>
      <c r="B1205" s="356" t="s">
        <v>529</v>
      </c>
      <c r="C1205" s="574" t="s">
        <v>876</v>
      </c>
      <c r="D1205" s="578">
        <f t="shared" si="38"/>
        <v>1</v>
      </c>
      <c r="E1205" s="297"/>
      <c r="F1205" s="347"/>
      <c r="G1205" s="350"/>
    </row>
    <row r="1206" spans="1:7" ht="15" customHeight="1" x14ac:dyDescent="0.3">
      <c r="A1206" s="345">
        <v>23</v>
      </c>
      <c r="B1206" s="356" t="s">
        <v>530</v>
      </c>
      <c r="C1206" s="574" t="s">
        <v>876</v>
      </c>
      <c r="D1206" s="578">
        <f t="shared" si="38"/>
        <v>1</v>
      </c>
      <c r="E1206" s="297"/>
      <c r="F1206" s="347"/>
      <c r="G1206" s="350"/>
    </row>
    <row r="1207" spans="1:7" ht="15" customHeight="1" x14ac:dyDescent="0.3">
      <c r="A1207" s="345">
        <v>24</v>
      </c>
      <c r="B1207" s="356" t="s">
        <v>531</v>
      </c>
      <c r="C1207" s="574" t="s">
        <v>876</v>
      </c>
      <c r="D1207" s="578">
        <f t="shared" si="38"/>
        <v>1</v>
      </c>
      <c r="E1207" s="297"/>
      <c r="F1207" s="347"/>
      <c r="G1207" s="350"/>
    </row>
    <row r="1208" spans="1:7" ht="15" customHeight="1" x14ac:dyDescent="0.3">
      <c r="A1208" s="345">
        <v>25</v>
      </c>
      <c r="B1208" s="356" t="s">
        <v>532</v>
      </c>
      <c r="C1208" s="574" t="s">
        <v>876</v>
      </c>
      <c r="D1208" s="578">
        <f t="shared" si="38"/>
        <v>1</v>
      </c>
      <c r="E1208" s="297"/>
      <c r="F1208" s="347"/>
      <c r="G1208" s="350"/>
    </row>
    <row r="1209" spans="1:7" ht="15" customHeight="1" x14ac:dyDescent="0.3">
      <c r="A1209" s="345"/>
      <c r="B1209" s="356"/>
      <c r="C1209" s="591"/>
      <c r="D1209" s="578" t="str">
        <f t="shared" si="38"/>
        <v/>
      </c>
      <c r="E1209" s="297"/>
      <c r="F1209" s="347"/>
      <c r="G1209" s="350"/>
    </row>
    <row r="1210" spans="1:7" ht="15" customHeight="1" x14ac:dyDescent="0.3">
      <c r="A1210" s="636" t="s">
        <v>87</v>
      </c>
      <c r="B1210" s="637"/>
      <c r="C1210" s="637"/>
      <c r="D1210" s="637" t="str">
        <f t="shared" si="38"/>
        <v/>
      </c>
      <c r="E1210" s="637"/>
      <c r="F1210" s="637"/>
      <c r="G1210" s="638"/>
    </row>
    <row r="1211" spans="1:7" ht="15" customHeight="1" x14ac:dyDescent="0.3">
      <c r="A1211" s="345">
        <v>26</v>
      </c>
      <c r="B1211" s="356" t="s">
        <v>533</v>
      </c>
      <c r="C1211" s="574" t="s">
        <v>876</v>
      </c>
      <c r="D1211" s="578">
        <f t="shared" si="38"/>
        <v>1</v>
      </c>
      <c r="E1211" s="297"/>
      <c r="F1211" s="347"/>
      <c r="G1211" s="350"/>
    </row>
    <row r="1212" spans="1:7" ht="15" customHeight="1" x14ac:dyDescent="0.3">
      <c r="A1212" s="345">
        <v>27</v>
      </c>
      <c r="B1212" s="356" t="s">
        <v>534</v>
      </c>
      <c r="C1212" s="574" t="s">
        <v>876</v>
      </c>
      <c r="D1212" s="578">
        <f t="shared" si="38"/>
        <v>1</v>
      </c>
      <c r="E1212" s="297"/>
      <c r="F1212" s="347"/>
      <c r="G1212" s="350"/>
    </row>
    <row r="1213" spans="1:7" ht="15" customHeight="1" x14ac:dyDescent="0.3">
      <c r="A1213" s="345">
        <v>28</v>
      </c>
      <c r="B1213" s="356" t="s">
        <v>535</v>
      </c>
      <c r="C1213" s="574" t="s">
        <v>876</v>
      </c>
      <c r="D1213" s="578">
        <f t="shared" si="38"/>
        <v>1</v>
      </c>
      <c r="E1213" s="297"/>
      <c r="F1213" s="347"/>
      <c r="G1213" s="350"/>
    </row>
    <row r="1214" spans="1:7" ht="15" customHeight="1" x14ac:dyDescent="0.3">
      <c r="A1214" s="345">
        <v>29</v>
      </c>
      <c r="B1214" s="356" t="s">
        <v>536</v>
      </c>
      <c r="C1214" s="574" t="s">
        <v>876</v>
      </c>
      <c r="D1214" s="578">
        <f t="shared" si="38"/>
        <v>1</v>
      </c>
      <c r="E1214" s="297"/>
      <c r="F1214" s="347"/>
      <c r="G1214" s="350"/>
    </row>
    <row r="1215" spans="1:7" ht="15" customHeight="1" x14ac:dyDescent="0.3">
      <c r="A1215" s="345">
        <v>30</v>
      </c>
      <c r="B1215" s="356" t="s">
        <v>537</v>
      </c>
      <c r="C1215" s="574" t="s">
        <v>876</v>
      </c>
      <c r="D1215" s="578">
        <f t="shared" si="38"/>
        <v>1</v>
      </c>
      <c r="E1215" s="297"/>
      <c r="F1215" s="347"/>
      <c r="G1215" s="350"/>
    </row>
    <row r="1216" spans="1:7" ht="15" customHeight="1" x14ac:dyDescent="0.3">
      <c r="A1216" s="345">
        <v>31</v>
      </c>
      <c r="B1216" s="356" t="s">
        <v>538</v>
      </c>
      <c r="C1216" s="574" t="s">
        <v>876</v>
      </c>
      <c r="D1216" s="578">
        <f t="shared" si="38"/>
        <v>1</v>
      </c>
      <c r="E1216" s="297"/>
      <c r="F1216" s="347"/>
      <c r="G1216" s="350"/>
    </row>
    <row r="1217" spans="1:7" ht="15" customHeight="1" x14ac:dyDescent="0.3">
      <c r="A1217" s="345">
        <v>32</v>
      </c>
      <c r="B1217" s="356" t="s">
        <v>539</v>
      </c>
      <c r="C1217" s="574" t="s">
        <v>876</v>
      </c>
      <c r="D1217" s="578">
        <f t="shared" si="38"/>
        <v>1</v>
      </c>
      <c r="E1217" s="297"/>
      <c r="F1217" s="347"/>
      <c r="G1217" s="350"/>
    </row>
    <row r="1218" spans="1:7" ht="15" customHeight="1" x14ac:dyDescent="0.3">
      <c r="A1218" s="345">
        <v>33</v>
      </c>
      <c r="B1218" s="356" t="s">
        <v>540</v>
      </c>
      <c r="C1218" s="574" t="s">
        <v>876</v>
      </c>
      <c r="D1218" s="578">
        <f t="shared" si="38"/>
        <v>1</v>
      </c>
      <c r="E1218" s="297"/>
      <c r="F1218" s="347"/>
      <c r="G1218" s="350"/>
    </row>
    <row r="1219" spans="1:7" ht="15" customHeight="1" x14ac:dyDescent="0.3">
      <c r="A1219" s="345">
        <v>34</v>
      </c>
      <c r="B1219" s="356" t="s">
        <v>541</v>
      </c>
      <c r="C1219" s="574" t="s">
        <v>876</v>
      </c>
      <c r="D1219" s="578">
        <f t="shared" si="38"/>
        <v>1</v>
      </c>
      <c r="E1219" s="297"/>
      <c r="F1219" s="347"/>
      <c r="G1219" s="350"/>
    </row>
    <row r="1220" spans="1:7" ht="15" customHeight="1" x14ac:dyDescent="0.3">
      <c r="A1220" s="345">
        <v>35</v>
      </c>
      <c r="B1220" s="356" t="s">
        <v>542</v>
      </c>
      <c r="C1220" s="574" t="s">
        <v>876</v>
      </c>
      <c r="D1220" s="578">
        <f t="shared" si="38"/>
        <v>1</v>
      </c>
      <c r="E1220" s="297"/>
      <c r="F1220" s="347"/>
      <c r="G1220" s="350"/>
    </row>
    <row r="1221" spans="1:7" ht="15" customHeight="1" x14ac:dyDescent="0.3">
      <c r="A1221" s="345">
        <v>36</v>
      </c>
      <c r="B1221" s="356" t="s">
        <v>1773</v>
      </c>
      <c r="C1221" s="574" t="s">
        <v>876</v>
      </c>
      <c r="D1221" s="578">
        <f t="shared" si="38"/>
        <v>1</v>
      </c>
      <c r="E1221" s="297"/>
      <c r="F1221" s="347"/>
      <c r="G1221" s="350"/>
    </row>
    <row r="1222" spans="1:7" ht="15" customHeight="1" x14ac:dyDescent="0.3">
      <c r="A1222" s="345">
        <v>37</v>
      </c>
      <c r="B1222" s="356" t="s">
        <v>1774</v>
      </c>
      <c r="C1222" s="574" t="s">
        <v>876</v>
      </c>
      <c r="D1222" s="578">
        <f t="shared" si="38"/>
        <v>1</v>
      </c>
      <c r="E1222" s="297"/>
      <c r="F1222" s="347"/>
      <c r="G1222" s="350"/>
    </row>
    <row r="1223" spans="1:7" ht="15" customHeight="1" x14ac:dyDescent="0.3">
      <c r="A1223" s="345">
        <v>38</v>
      </c>
      <c r="B1223" s="356" t="s">
        <v>1775</v>
      </c>
      <c r="C1223" s="574" t="s">
        <v>876</v>
      </c>
      <c r="D1223" s="578">
        <f t="shared" si="38"/>
        <v>1</v>
      </c>
      <c r="E1223" s="297"/>
      <c r="F1223" s="347"/>
      <c r="G1223" s="350"/>
    </row>
    <row r="1224" spans="1:7" ht="15" customHeight="1" x14ac:dyDescent="0.3">
      <c r="A1224" s="345">
        <v>39</v>
      </c>
      <c r="B1224" s="356" t="s">
        <v>1776</v>
      </c>
      <c r="C1224" s="574" t="s">
        <v>876</v>
      </c>
      <c r="D1224" s="578">
        <f t="shared" si="38"/>
        <v>1</v>
      </c>
      <c r="E1224" s="297"/>
      <c r="F1224" s="347"/>
      <c r="G1224" s="350"/>
    </row>
    <row r="1225" spans="1:7" ht="15" customHeight="1" x14ac:dyDescent="0.3">
      <c r="A1225" s="345">
        <v>40</v>
      </c>
      <c r="B1225" s="356" t="s">
        <v>1777</v>
      </c>
      <c r="C1225" s="574" t="s">
        <v>876</v>
      </c>
      <c r="D1225" s="578">
        <f t="shared" si="38"/>
        <v>1</v>
      </c>
      <c r="E1225" s="297"/>
      <c r="F1225" s="347"/>
      <c r="G1225" s="350"/>
    </row>
    <row r="1226" spans="1:7" ht="15" customHeight="1" x14ac:dyDescent="0.3">
      <c r="A1226" s="345">
        <v>41</v>
      </c>
      <c r="B1226" s="356" t="s">
        <v>1778</v>
      </c>
      <c r="C1226" s="574" t="s">
        <v>876</v>
      </c>
      <c r="D1226" s="578">
        <f t="shared" si="38"/>
        <v>1</v>
      </c>
      <c r="E1226" s="297"/>
      <c r="F1226" s="347"/>
      <c r="G1226" s="350"/>
    </row>
    <row r="1227" spans="1:7" ht="15" customHeight="1" x14ac:dyDescent="0.3">
      <c r="A1227" s="345">
        <v>42</v>
      </c>
      <c r="B1227" s="356" t="s">
        <v>1779</v>
      </c>
      <c r="C1227" s="574" t="s">
        <v>876</v>
      </c>
      <c r="D1227" s="578">
        <f t="shared" si="38"/>
        <v>1</v>
      </c>
      <c r="E1227" s="297"/>
      <c r="F1227" s="347"/>
      <c r="G1227" s="350"/>
    </row>
    <row r="1228" spans="1:7" ht="15" customHeight="1" x14ac:dyDescent="0.3">
      <c r="A1228" s="345">
        <v>43</v>
      </c>
      <c r="B1228" s="356" t="s">
        <v>1780</v>
      </c>
      <c r="C1228" s="574" t="s">
        <v>876</v>
      </c>
      <c r="D1228" s="578">
        <f t="shared" si="38"/>
        <v>1</v>
      </c>
      <c r="E1228" s="297"/>
      <c r="F1228" s="347"/>
      <c r="G1228" s="350"/>
    </row>
    <row r="1229" spans="1:7" ht="15" customHeight="1" x14ac:dyDescent="0.3">
      <c r="A1229" s="345">
        <v>44</v>
      </c>
      <c r="B1229" s="356" t="s">
        <v>1781</v>
      </c>
      <c r="C1229" s="574" t="s">
        <v>876</v>
      </c>
      <c r="D1229" s="578">
        <f t="shared" si="38"/>
        <v>1</v>
      </c>
      <c r="E1229" s="297"/>
      <c r="F1229" s="347"/>
      <c r="G1229" s="350"/>
    </row>
    <row r="1230" spans="1:7" ht="15" customHeight="1" x14ac:dyDescent="0.3">
      <c r="A1230" s="345">
        <v>45</v>
      </c>
      <c r="B1230" s="356" t="s">
        <v>1782</v>
      </c>
      <c r="C1230" s="574" t="s">
        <v>876</v>
      </c>
      <c r="D1230" s="578">
        <f t="shared" si="38"/>
        <v>1</v>
      </c>
      <c r="E1230" s="297"/>
      <c r="F1230" s="347"/>
      <c r="G1230" s="350"/>
    </row>
    <row r="1231" spans="1:7" s="7" customFormat="1" ht="23" customHeight="1" x14ac:dyDescent="0.25">
      <c r="A1231" s="644" t="s">
        <v>1090</v>
      </c>
      <c r="B1231" s="645"/>
      <c r="C1231" s="646"/>
      <c r="D1231" s="523"/>
      <c r="E1231" s="224" t="str">
        <f>IF(SUM(E$6:E1230)=0,"",SUM(E1171:E1230))</f>
        <v/>
      </c>
      <c r="F1231" s="224" t="str">
        <f>IF(SUM(F$6:F1230)=0,"",SUM(F1171:F1230))</f>
        <v/>
      </c>
      <c r="G1231" s="224" t="str">
        <f>IF(SUM(G$6:G1230)=0,"",SUM(G1171:G1230))</f>
        <v/>
      </c>
    </row>
    <row r="1232" spans="1:7" s="120" customFormat="1" x14ac:dyDescent="0.25">
      <c r="A1232" s="351"/>
      <c r="B1232" s="352"/>
      <c r="C1232" s="582"/>
      <c r="D1232" s="583"/>
      <c r="E1232" s="354"/>
      <c r="F1232" s="354"/>
      <c r="G1232" s="355"/>
    </row>
    <row r="1233" spans="1:7" ht="20.25" customHeight="1" x14ac:dyDescent="0.3">
      <c r="A1233" s="644" t="s">
        <v>8</v>
      </c>
      <c r="B1233" s="645"/>
      <c r="C1233" s="646"/>
      <c r="D1233" s="564"/>
      <c r="E1233" s="289"/>
      <c r="F1233" s="289"/>
      <c r="G1233" s="290"/>
    </row>
    <row r="1234" spans="1:7" x14ac:dyDescent="0.3">
      <c r="A1234" s="443"/>
      <c r="F1234" s="443"/>
      <c r="G1234" s="444"/>
    </row>
    <row r="1235" spans="1:7" ht="29.25" customHeight="1" x14ac:dyDescent="0.3">
      <c r="A1235" s="197" t="s">
        <v>0</v>
      </c>
      <c r="B1235" s="197" t="s">
        <v>1</v>
      </c>
      <c r="C1235" s="566" t="s">
        <v>2</v>
      </c>
      <c r="D1235" s="567" t="s">
        <v>3</v>
      </c>
      <c r="E1235" s="291" t="s">
        <v>4</v>
      </c>
      <c r="F1235" s="291" t="s">
        <v>4</v>
      </c>
      <c r="G1235" s="197" t="s">
        <v>4</v>
      </c>
    </row>
    <row r="1236" spans="1:7" s="148" customFormat="1" ht="37.25" customHeight="1" x14ac:dyDescent="0.3">
      <c r="A1236" s="16"/>
      <c r="B1236" s="17"/>
      <c r="C1236" s="568"/>
      <c r="D1236" s="569"/>
      <c r="E1236" s="21" t="s">
        <v>1145</v>
      </c>
      <c r="F1236" s="20" t="s">
        <v>1146</v>
      </c>
      <c r="G1236" s="19" t="s">
        <v>1147</v>
      </c>
    </row>
    <row r="1237" spans="1:7" s="148" customFormat="1" ht="15.9" customHeight="1" x14ac:dyDescent="0.25">
      <c r="A1237" s="137"/>
      <c r="B1237" s="138"/>
      <c r="C1237" s="584"/>
      <c r="D1237" s="525"/>
      <c r="E1237" s="331"/>
      <c r="F1237" s="331"/>
      <c r="G1237" s="332"/>
    </row>
    <row r="1238" spans="1:7" s="7" customFormat="1" ht="18" customHeight="1" x14ac:dyDescent="0.25">
      <c r="A1238" s="644" t="s">
        <v>5</v>
      </c>
      <c r="B1238" s="645"/>
      <c r="C1238" s="646"/>
      <c r="D1238" s="526"/>
      <c r="E1238" s="221" t="str">
        <f>IF(E1231=0,"",E1231)</f>
        <v/>
      </c>
      <c r="F1238" s="221" t="str">
        <f t="shared" ref="F1238:G1238" si="39">IF(F1231=0,"",F1231)</f>
        <v/>
      </c>
      <c r="G1238" s="221" t="str">
        <f t="shared" si="39"/>
        <v/>
      </c>
    </row>
    <row r="1239" spans="1:7" s="7" customFormat="1" x14ac:dyDescent="0.25">
      <c r="A1239" s="378"/>
      <c r="B1239" s="424"/>
      <c r="C1239" s="527"/>
      <c r="D1239" s="527" t="str">
        <f t="shared" ref="D1239:D1296" si="40">IF(C1239="","",1)</f>
        <v/>
      </c>
      <c r="E1239" s="335"/>
      <c r="F1239" s="335"/>
      <c r="G1239" s="335"/>
    </row>
    <row r="1240" spans="1:7" ht="15" customHeight="1" x14ac:dyDescent="0.3">
      <c r="A1240" s="345">
        <v>46</v>
      </c>
      <c r="B1240" s="356" t="s">
        <v>543</v>
      </c>
      <c r="C1240" s="574" t="s">
        <v>876</v>
      </c>
      <c r="D1240" s="578">
        <f t="shared" si="40"/>
        <v>1</v>
      </c>
      <c r="E1240" s="297"/>
      <c r="F1240" s="347"/>
      <c r="G1240" s="350"/>
    </row>
    <row r="1241" spans="1:7" ht="15" customHeight="1" x14ac:dyDescent="0.3">
      <c r="A1241" s="345">
        <v>47</v>
      </c>
      <c r="B1241" s="356" t="s">
        <v>544</v>
      </c>
      <c r="C1241" s="574" t="s">
        <v>876</v>
      </c>
      <c r="D1241" s="578">
        <f t="shared" si="40"/>
        <v>1</v>
      </c>
      <c r="E1241" s="297"/>
      <c r="F1241" s="347"/>
      <c r="G1241" s="350"/>
    </row>
    <row r="1242" spans="1:7" ht="15" customHeight="1" x14ac:dyDescent="0.3">
      <c r="A1242" s="345">
        <v>48</v>
      </c>
      <c r="B1242" s="356" t="s">
        <v>545</v>
      </c>
      <c r="C1242" s="574" t="s">
        <v>876</v>
      </c>
      <c r="D1242" s="578">
        <f t="shared" si="40"/>
        <v>1</v>
      </c>
      <c r="E1242" s="297"/>
      <c r="F1242" s="347"/>
      <c r="G1242" s="350"/>
    </row>
    <row r="1243" spans="1:7" ht="15" customHeight="1" x14ac:dyDescent="0.3">
      <c r="A1243" s="345">
        <v>49</v>
      </c>
      <c r="B1243" s="356" t="s">
        <v>546</v>
      </c>
      <c r="C1243" s="574" t="s">
        <v>876</v>
      </c>
      <c r="D1243" s="578">
        <f t="shared" si="40"/>
        <v>1</v>
      </c>
      <c r="E1243" s="297"/>
      <c r="F1243" s="347"/>
      <c r="G1243" s="350"/>
    </row>
    <row r="1244" spans="1:7" ht="15" customHeight="1" x14ac:dyDescent="0.3">
      <c r="A1244" s="345">
        <v>50</v>
      </c>
      <c r="B1244" s="356" t="s">
        <v>547</v>
      </c>
      <c r="C1244" s="574" t="s">
        <v>876</v>
      </c>
      <c r="D1244" s="578">
        <f t="shared" si="40"/>
        <v>1</v>
      </c>
      <c r="E1244" s="297"/>
      <c r="F1244" s="347"/>
      <c r="G1244" s="350"/>
    </row>
    <row r="1245" spans="1:7" ht="15" customHeight="1" x14ac:dyDescent="0.3">
      <c r="A1245" s="345">
        <v>51</v>
      </c>
      <c r="B1245" s="356" t="s">
        <v>548</v>
      </c>
      <c r="C1245" s="574" t="s">
        <v>876</v>
      </c>
      <c r="D1245" s="578">
        <f t="shared" si="40"/>
        <v>1</v>
      </c>
      <c r="E1245" s="297"/>
      <c r="F1245" s="347"/>
      <c r="G1245" s="350"/>
    </row>
    <row r="1246" spans="1:7" ht="15" customHeight="1" x14ac:dyDescent="0.3">
      <c r="A1246" s="345">
        <v>52</v>
      </c>
      <c r="B1246" s="356" t="s">
        <v>549</v>
      </c>
      <c r="C1246" s="574" t="s">
        <v>876</v>
      </c>
      <c r="D1246" s="578">
        <f t="shared" si="40"/>
        <v>1</v>
      </c>
      <c r="E1246" s="297"/>
      <c r="F1246" s="347"/>
      <c r="G1246" s="350"/>
    </row>
    <row r="1247" spans="1:7" ht="15" customHeight="1" x14ac:dyDescent="0.3">
      <c r="A1247" s="345">
        <v>53</v>
      </c>
      <c r="B1247" s="356" t="s">
        <v>550</v>
      </c>
      <c r="C1247" s="574" t="s">
        <v>876</v>
      </c>
      <c r="D1247" s="578">
        <f t="shared" si="40"/>
        <v>1</v>
      </c>
      <c r="E1247" s="297"/>
      <c r="F1247" s="347"/>
      <c r="G1247" s="350"/>
    </row>
    <row r="1248" spans="1:7" ht="15" customHeight="1" x14ac:dyDescent="0.3">
      <c r="A1248" s="345">
        <v>54</v>
      </c>
      <c r="B1248" s="356" t="s">
        <v>551</v>
      </c>
      <c r="C1248" s="574" t="s">
        <v>876</v>
      </c>
      <c r="D1248" s="578">
        <f t="shared" si="40"/>
        <v>1</v>
      </c>
      <c r="E1248" s="297"/>
      <c r="F1248" s="347"/>
      <c r="G1248" s="350"/>
    </row>
    <row r="1249" spans="1:7" ht="15" customHeight="1" x14ac:dyDescent="0.3">
      <c r="A1249" s="345">
        <v>55</v>
      </c>
      <c r="B1249" s="356" t="s">
        <v>552</v>
      </c>
      <c r="C1249" s="574" t="s">
        <v>876</v>
      </c>
      <c r="D1249" s="578">
        <f t="shared" si="40"/>
        <v>1</v>
      </c>
      <c r="E1249" s="297"/>
      <c r="F1249" s="347"/>
      <c r="G1249" s="350"/>
    </row>
    <row r="1250" spans="1:7" ht="15" customHeight="1" x14ac:dyDescent="0.3">
      <c r="A1250" s="345">
        <v>56</v>
      </c>
      <c r="B1250" s="356" t="s">
        <v>553</v>
      </c>
      <c r="C1250" s="574" t="s">
        <v>876</v>
      </c>
      <c r="D1250" s="578">
        <f t="shared" si="40"/>
        <v>1</v>
      </c>
      <c r="E1250" s="297"/>
      <c r="F1250" s="347"/>
      <c r="G1250" s="350"/>
    </row>
    <row r="1251" spans="1:7" ht="15" customHeight="1" x14ac:dyDescent="0.3">
      <c r="A1251" s="345">
        <v>57</v>
      </c>
      <c r="B1251" s="356" t="s">
        <v>554</v>
      </c>
      <c r="C1251" s="574" t="s">
        <v>876</v>
      </c>
      <c r="D1251" s="578">
        <f t="shared" si="40"/>
        <v>1</v>
      </c>
      <c r="E1251" s="297"/>
      <c r="F1251" s="347"/>
      <c r="G1251" s="350"/>
    </row>
    <row r="1252" spans="1:7" ht="15" customHeight="1" x14ac:dyDescent="0.3">
      <c r="A1252" s="345">
        <v>58</v>
      </c>
      <c r="B1252" s="356" t="s">
        <v>555</v>
      </c>
      <c r="C1252" s="574" t="s">
        <v>876</v>
      </c>
      <c r="D1252" s="578">
        <f t="shared" si="40"/>
        <v>1</v>
      </c>
      <c r="E1252" s="297"/>
      <c r="F1252" s="347"/>
      <c r="G1252" s="350"/>
    </row>
    <row r="1253" spans="1:7" ht="15" customHeight="1" x14ac:dyDescent="0.3">
      <c r="A1253" s="345"/>
      <c r="B1253" s="186"/>
      <c r="C1253" s="591"/>
      <c r="D1253" s="581" t="str">
        <f t="shared" si="40"/>
        <v/>
      </c>
      <c r="E1253" s="297"/>
      <c r="F1253" s="297"/>
      <c r="G1253" s="350"/>
    </row>
    <row r="1254" spans="1:7" ht="15" customHeight="1" x14ac:dyDescent="0.3">
      <c r="A1254" s="636" t="s">
        <v>86</v>
      </c>
      <c r="B1254" s="637"/>
      <c r="C1254" s="637"/>
      <c r="D1254" s="637" t="str">
        <f t="shared" si="40"/>
        <v/>
      </c>
      <c r="E1254" s="637"/>
      <c r="F1254" s="637"/>
      <c r="G1254" s="638"/>
    </row>
    <row r="1255" spans="1:7" ht="15" customHeight="1" x14ac:dyDescent="0.3">
      <c r="A1255" s="345">
        <v>1</v>
      </c>
      <c r="B1255" s="356" t="s">
        <v>556</v>
      </c>
      <c r="C1255" s="574" t="s">
        <v>876</v>
      </c>
      <c r="D1255" s="578">
        <f t="shared" si="40"/>
        <v>1</v>
      </c>
      <c r="E1255" s="297"/>
      <c r="F1255" s="347"/>
      <c r="G1255" s="350"/>
    </row>
    <row r="1256" spans="1:7" ht="15" customHeight="1" x14ac:dyDescent="0.3">
      <c r="A1256" s="345">
        <v>2</v>
      </c>
      <c r="B1256" s="356" t="s">
        <v>557</v>
      </c>
      <c r="C1256" s="574" t="s">
        <v>876</v>
      </c>
      <c r="D1256" s="578">
        <f t="shared" si="40"/>
        <v>1</v>
      </c>
      <c r="E1256" s="297"/>
      <c r="F1256" s="347"/>
      <c r="G1256" s="350"/>
    </row>
    <row r="1257" spans="1:7" ht="15" customHeight="1" x14ac:dyDescent="0.3">
      <c r="A1257" s="345">
        <v>3</v>
      </c>
      <c r="B1257" s="356" t="s">
        <v>558</v>
      </c>
      <c r="C1257" s="574" t="s">
        <v>876</v>
      </c>
      <c r="D1257" s="578">
        <f t="shared" si="40"/>
        <v>1</v>
      </c>
      <c r="E1257" s="297"/>
      <c r="F1257" s="347"/>
      <c r="G1257" s="350"/>
    </row>
    <row r="1258" spans="1:7" ht="15" customHeight="1" x14ac:dyDescent="0.3">
      <c r="A1258" s="345">
        <v>4</v>
      </c>
      <c r="B1258" s="356" t="s">
        <v>559</v>
      </c>
      <c r="C1258" s="574" t="s">
        <v>876</v>
      </c>
      <c r="D1258" s="578">
        <f t="shared" si="40"/>
        <v>1</v>
      </c>
      <c r="E1258" s="297"/>
      <c r="F1258" s="347"/>
      <c r="G1258" s="350"/>
    </row>
    <row r="1259" spans="1:7" ht="15" customHeight="1" x14ac:dyDescent="0.3">
      <c r="A1259" s="345">
        <v>5</v>
      </c>
      <c r="B1259" s="356" t="s">
        <v>560</v>
      </c>
      <c r="C1259" s="574" t="s">
        <v>876</v>
      </c>
      <c r="D1259" s="578">
        <f t="shared" si="40"/>
        <v>1</v>
      </c>
      <c r="E1259" s="297"/>
      <c r="F1259" s="347"/>
      <c r="G1259" s="350"/>
    </row>
    <row r="1260" spans="1:7" ht="15" customHeight="1" x14ac:dyDescent="0.3">
      <c r="A1260" s="345">
        <v>6</v>
      </c>
      <c r="B1260" s="356" t="s">
        <v>561</v>
      </c>
      <c r="C1260" s="574" t="s">
        <v>876</v>
      </c>
      <c r="D1260" s="578">
        <f t="shared" si="40"/>
        <v>1</v>
      </c>
      <c r="E1260" s="297"/>
      <c r="F1260" s="347"/>
      <c r="G1260" s="350"/>
    </row>
    <row r="1261" spans="1:7" ht="15" customHeight="1" x14ac:dyDescent="0.3">
      <c r="A1261" s="345">
        <v>7</v>
      </c>
      <c r="B1261" s="356" t="s">
        <v>562</v>
      </c>
      <c r="C1261" s="574" t="s">
        <v>876</v>
      </c>
      <c r="D1261" s="578">
        <f t="shared" si="40"/>
        <v>1</v>
      </c>
      <c r="E1261" s="297"/>
      <c r="F1261" s="347"/>
      <c r="G1261" s="350"/>
    </row>
    <row r="1262" spans="1:7" ht="15" customHeight="1" x14ac:dyDescent="0.3">
      <c r="A1262" s="345">
        <v>8</v>
      </c>
      <c r="B1262" s="356" t="s">
        <v>563</v>
      </c>
      <c r="C1262" s="574" t="s">
        <v>876</v>
      </c>
      <c r="D1262" s="578">
        <f t="shared" si="40"/>
        <v>1</v>
      </c>
      <c r="E1262" s="297"/>
      <c r="F1262" s="347"/>
      <c r="G1262" s="350"/>
    </row>
    <row r="1263" spans="1:7" ht="15" customHeight="1" x14ac:dyDescent="0.3">
      <c r="A1263" s="345">
        <v>9</v>
      </c>
      <c r="B1263" s="356" t="s">
        <v>564</v>
      </c>
      <c r="C1263" s="574" t="s">
        <v>876</v>
      </c>
      <c r="D1263" s="578">
        <f t="shared" si="40"/>
        <v>1</v>
      </c>
      <c r="E1263" s="297"/>
      <c r="F1263" s="347"/>
      <c r="G1263" s="350"/>
    </row>
    <row r="1264" spans="1:7" ht="15" customHeight="1" x14ac:dyDescent="0.3">
      <c r="A1264" s="345"/>
      <c r="B1264" s="186"/>
      <c r="C1264" s="591"/>
      <c r="D1264" s="581" t="str">
        <f t="shared" si="40"/>
        <v/>
      </c>
      <c r="E1264" s="297"/>
      <c r="F1264" s="297"/>
      <c r="G1264" s="350"/>
    </row>
    <row r="1265" spans="1:7" ht="15" customHeight="1" x14ac:dyDescent="0.3">
      <c r="A1265" s="636" t="s">
        <v>88</v>
      </c>
      <c r="B1265" s="637"/>
      <c r="C1265" s="637"/>
      <c r="D1265" s="637" t="str">
        <f t="shared" si="40"/>
        <v/>
      </c>
      <c r="E1265" s="637"/>
      <c r="F1265" s="637"/>
      <c r="G1265" s="638"/>
    </row>
    <row r="1266" spans="1:7" ht="15" customHeight="1" x14ac:dyDescent="0.3">
      <c r="A1266" s="345">
        <v>1</v>
      </c>
      <c r="B1266" s="356" t="s">
        <v>258</v>
      </c>
      <c r="C1266" s="574" t="s">
        <v>876</v>
      </c>
      <c r="D1266" s="578">
        <f t="shared" si="40"/>
        <v>1</v>
      </c>
      <c r="E1266" s="297"/>
      <c r="F1266" s="347"/>
      <c r="G1266" s="350"/>
    </row>
    <row r="1267" spans="1:7" ht="15" customHeight="1" x14ac:dyDescent="0.3">
      <c r="A1267" s="345">
        <v>2</v>
      </c>
      <c r="B1267" s="356" t="s">
        <v>17</v>
      </c>
      <c r="C1267" s="574" t="s">
        <v>876</v>
      </c>
      <c r="D1267" s="578">
        <f t="shared" si="40"/>
        <v>1</v>
      </c>
      <c r="E1267" s="297"/>
      <c r="F1267" s="347"/>
      <c r="G1267" s="350"/>
    </row>
    <row r="1268" spans="1:7" ht="15" customHeight="1" x14ac:dyDescent="0.3">
      <c r="A1268" s="345"/>
      <c r="B1268" s="186"/>
      <c r="C1268" s="591"/>
      <c r="D1268" s="581" t="str">
        <f t="shared" si="40"/>
        <v/>
      </c>
      <c r="E1268" s="297"/>
      <c r="F1268" s="297"/>
      <c r="G1268" s="350"/>
    </row>
    <row r="1269" spans="1:7" ht="15" customHeight="1" x14ac:dyDescent="0.3">
      <c r="A1269" s="636" t="s">
        <v>89</v>
      </c>
      <c r="B1269" s="637"/>
      <c r="C1269" s="637"/>
      <c r="D1269" s="637" t="str">
        <f t="shared" si="40"/>
        <v/>
      </c>
      <c r="E1269" s="637"/>
      <c r="F1269" s="637"/>
      <c r="G1269" s="638"/>
    </row>
    <row r="1270" spans="1:7" ht="15" customHeight="1" x14ac:dyDescent="0.3">
      <c r="A1270" s="345">
        <v>1</v>
      </c>
      <c r="B1270" s="356" t="s">
        <v>258</v>
      </c>
      <c r="C1270" s="574" t="s">
        <v>876</v>
      </c>
      <c r="D1270" s="578">
        <f t="shared" si="40"/>
        <v>1</v>
      </c>
      <c r="E1270" s="297"/>
      <c r="F1270" s="347"/>
      <c r="G1270" s="350"/>
    </row>
    <row r="1271" spans="1:7" ht="15" customHeight="1" x14ac:dyDescent="0.3">
      <c r="A1271" s="345">
        <v>2</v>
      </c>
      <c r="B1271" s="356" t="s">
        <v>17</v>
      </c>
      <c r="C1271" s="574" t="s">
        <v>876</v>
      </c>
      <c r="D1271" s="578">
        <f t="shared" si="40"/>
        <v>1</v>
      </c>
      <c r="E1271" s="297"/>
      <c r="F1271" s="347"/>
      <c r="G1271" s="350"/>
    </row>
    <row r="1272" spans="1:7" ht="15" customHeight="1" x14ac:dyDescent="0.3">
      <c r="A1272" s="345"/>
      <c r="B1272" s="186"/>
      <c r="C1272" s="591"/>
      <c r="D1272" s="581" t="str">
        <f t="shared" si="40"/>
        <v/>
      </c>
      <c r="E1272" s="297"/>
      <c r="F1272" s="297"/>
      <c r="G1272" s="350"/>
    </row>
    <row r="1273" spans="1:7" ht="15" customHeight="1" x14ac:dyDescent="0.3">
      <c r="A1273" s="636" t="s">
        <v>90</v>
      </c>
      <c r="B1273" s="637"/>
      <c r="C1273" s="637"/>
      <c r="D1273" s="637" t="str">
        <f t="shared" si="40"/>
        <v/>
      </c>
      <c r="E1273" s="637"/>
      <c r="F1273" s="637"/>
      <c r="G1273" s="638"/>
    </row>
    <row r="1274" spans="1:7" ht="15" customHeight="1" x14ac:dyDescent="0.3">
      <c r="A1274" s="345">
        <v>1</v>
      </c>
      <c r="B1274" s="356" t="s">
        <v>6</v>
      </c>
      <c r="C1274" s="574" t="s">
        <v>876</v>
      </c>
      <c r="D1274" s="578">
        <f t="shared" si="40"/>
        <v>1</v>
      </c>
      <c r="E1274" s="297"/>
      <c r="F1274" s="347"/>
      <c r="G1274" s="350"/>
    </row>
    <row r="1275" spans="1:7" ht="15" customHeight="1" x14ac:dyDescent="0.3">
      <c r="A1275" s="345">
        <v>2</v>
      </c>
      <c r="B1275" s="356" t="s">
        <v>17</v>
      </c>
      <c r="C1275" s="574" t="s">
        <v>876</v>
      </c>
      <c r="D1275" s="578">
        <f t="shared" si="40"/>
        <v>1</v>
      </c>
      <c r="E1275" s="297"/>
      <c r="F1275" s="347"/>
      <c r="G1275" s="350"/>
    </row>
    <row r="1276" spans="1:7" ht="15" customHeight="1" x14ac:dyDescent="0.3">
      <c r="A1276" s="345">
        <v>3</v>
      </c>
      <c r="B1276" s="356" t="s">
        <v>119</v>
      </c>
      <c r="C1276" s="574" t="s">
        <v>876</v>
      </c>
      <c r="D1276" s="578">
        <f t="shared" si="40"/>
        <v>1</v>
      </c>
      <c r="E1276" s="297"/>
      <c r="F1276" s="347"/>
      <c r="G1276" s="350"/>
    </row>
    <row r="1277" spans="1:7" ht="15" customHeight="1" x14ac:dyDescent="0.3">
      <c r="A1277" s="345">
        <v>4</v>
      </c>
      <c r="B1277" s="356" t="s">
        <v>120</v>
      </c>
      <c r="C1277" s="574" t="s">
        <v>876</v>
      </c>
      <c r="D1277" s="578">
        <f t="shared" si="40"/>
        <v>1</v>
      </c>
      <c r="E1277" s="297"/>
      <c r="F1277" s="347"/>
      <c r="G1277" s="350"/>
    </row>
    <row r="1278" spans="1:7" ht="15" customHeight="1" x14ac:dyDescent="0.3">
      <c r="A1278" s="345">
        <v>5</v>
      </c>
      <c r="B1278" s="356" t="s">
        <v>121</v>
      </c>
      <c r="C1278" s="574" t="s">
        <v>876</v>
      </c>
      <c r="D1278" s="578">
        <f t="shared" si="40"/>
        <v>1</v>
      </c>
      <c r="E1278" s="297"/>
      <c r="F1278" s="347"/>
      <c r="G1278" s="350"/>
    </row>
    <row r="1279" spans="1:7" ht="15" customHeight="1" x14ac:dyDescent="0.3">
      <c r="A1279" s="345">
        <v>6</v>
      </c>
      <c r="B1279" s="356" t="s">
        <v>122</v>
      </c>
      <c r="C1279" s="574" t="s">
        <v>876</v>
      </c>
      <c r="D1279" s="578">
        <f t="shared" si="40"/>
        <v>1</v>
      </c>
      <c r="E1279" s="297"/>
      <c r="F1279" s="347"/>
      <c r="G1279" s="350"/>
    </row>
    <row r="1280" spans="1:7" ht="15" customHeight="1" x14ac:dyDescent="0.3">
      <c r="A1280" s="345">
        <v>7</v>
      </c>
      <c r="B1280" s="356" t="s">
        <v>123</v>
      </c>
      <c r="C1280" s="574" t="s">
        <v>876</v>
      </c>
      <c r="D1280" s="578">
        <f t="shared" si="40"/>
        <v>1</v>
      </c>
      <c r="E1280" s="297"/>
      <c r="F1280" s="347"/>
      <c r="G1280" s="350"/>
    </row>
    <row r="1281" spans="1:7" ht="15" customHeight="1" x14ac:dyDescent="0.3">
      <c r="A1281" s="345">
        <v>8</v>
      </c>
      <c r="B1281" s="356" t="s">
        <v>124</v>
      </c>
      <c r="C1281" s="574" t="s">
        <v>876</v>
      </c>
      <c r="D1281" s="578">
        <f t="shared" si="40"/>
        <v>1</v>
      </c>
      <c r="E1281" s="297"/>
      <c r="F1281" s="347"/>
      <c r="G1281" s="350"/>
    </row>
    <row r="1282" spans="1:7" ht="15" customHeight="1" x14ac:dyDescent="0.3">
      <c r="A1282" s="345">
        <v>9</v>
      </c>
      <c r="B1282" s="356" t="s">
        <v>125</v>
      </c>
      <c r="C1282" s="574" t="s">
        <v>876</v>
      </c>
      <c r="D1282" s="578">
        <f t="shared" si="40"/>
        <v>1</v>
      </c>
      <c r="E1282" s="297"/>
      <c r="F1282" s="347"/>
      <c r="G1282" s="350"/>
    </row>
    <row r="1283" spans="1:7" ht="15" customHeight="1" x14ac:dyDescent="0.3">
      <c r="A1283" s="345">
        <v>10</v>
      </c>
      <c r="B1283" s="356" t="s">
        <v>126</v>
      </c>
      <c r="C1283" s="574" t="s">
        <v>876</v>
      </c>
      <c r="D1283" s="578">
        <f t="shared" si="40"/>
        <v>1</v>
      </c>
      <c r="E1283" s="297"/>
      <c r="F1283" s="347"/>
      <c r="G1283" s="350"/>
    </row>
    <row r="1284" spans="1:7" ht="15" customHeight="1" x14ac:dyDescent="0.3">
      <c r="A1284" s="345">
        <v>11</v>
      </c>
      <c r="B1284" s="356" t="s">
        <v>340</v>
      </c>
      <c r="C1284" s="574" t="s">
        <v>876</v>
      </c>
      <c r="D1284" s="578">
        <f t="shared" si="40"/>
        <v>1</v>
      </c>
      <c r="E1284" s="297"/>
      <c r="F1284" s="347"/>
      <c r="G1284" s="350"/>
    </row>
    <row r="1285" spans="1:7" ht="15" customHeight="1" x14ac:dyDescent="0.3">
      <c r="A1285" s="345">
        <v>12</v>
      </c>
      <c r="B1285" s="356" t="s">
        <v>395</v>
      </c>
      <c r="C1285" s="574" t="s">
        <v>876</v>
      </c>
      <c r="D1285" s="578">
        <f t="shared" si="40"/>
        <v>1</v>
      </c>
      <c r="E1285" s="297"/>
      <c r="F1285" s="347"/>
      <c r="G1285" s="350"/>
    </row>
    <row r="1286" spans="1:7" ht="15" customHeight="1" x14ac:dyDescent="0.3">
      <c r="A1286" s="345">
        <v>13</v>
      </c>
      <c r="B1286" s="356" t="s">
        <v>127</v>
      </c>
      <c r="C1286" s="574" t="s">
        <v>876</v>
      </c>
      <c r="D1286" s="578">
        <f t="shared" si="40"/>
        <v>1</v>
      </c>
      <c r="E1286" s="297"/>
      <c r="F1286" s="347"/>
      <c r="G1286" s="350"/>
    </row>
    <row r="1287" spans="1:7" ht="15" customHeight="1" x14ac:dyDescent="0.3">
      <c r="A1287" s="345">
        <v>14</v>
      </c>
      <c r="B1287" s="356" t="s">
        <v>262</v>
      </c>
      <c r="C1287" s="574" t="s">
        <v>876</v>
      </c>
      <c r="D1287" s="578">
        <f t="shared" si="40"/>
        <v>1</v>
      </c>
      <c r="E1287" s="297"/>
      <c r="F1287" s="347"/>
      <c r="G1287" s="350"/>
    </row>
    <row r="1288" spans="1:7" ht="15" customHeight="1" x14ac:dyDescent="0.3">
      <c r="A1288" s="345">
        <v>15</v>
      </c>
      <c r="B1288" s="356" t="s">
        <v>263</v>
      </c>
      <c r="C1288" s="574" t="s">
        <v>876</v>
      </c>
      <c r="D1288" s="578">
        <f t="shared" si="40"/>
        <v>1</v>
      </c>
      <c r="E1288" s="297"/>
      <c r="F1288" s="347"/>
      <c r="G1288" s="350"/>
    </row>
    <row r="1289" spans="1:7" ht="15" customHeight="1" x14ac:dyDescent="0.3">
      <c r="A1289" s="345">
        <v>16</v>
      </c>
      <c r="B1289" s="356" t="s">
        <v>342</v>
      </c>
      <c r="C1289" s="574" t="s">
        <v>876</v>
      </c>
      <c r="D1289" s="578">
        <f t="shared" si="40"/>
        <v>1</v>
      </c>
      <c r="E1289" s="297"/>
      <c r="F1289" s="347"/>
      <c r="G1289" s="350"/>
    </row>
    <row r="1290" spans="1:7" ht="15" customHeight="1" x14ac:dyDescent="0.3">
      <c r="A1290" s="345"/>
      <c r="B1290" s="186"/>
      <c r="C1290" s="591"/>
      <c r="D1290" s="581" t="str">
        <f t="shared" si="40"/>
        <v/>
      </c>
      <c r="E1290" s="297"/>
      <c r="F1290" s="297"/>
      <c r="G1290" s="350"/>
    </row>
    <row r="1291" spans="1:7" ht="15" customHeight="1" x14ac:dyDescent="0.3">
      <c r="A1291" s="636" t="s">
        <v>91</v>
      </c>
      <c r="B1291" s="637"/>
      <c r="C1291" s="637"/>
      <c r="D1291" s="637" t="str">
        <f t="shared" si="40"/>
        <v/>
      </c>
      <c r="E1291" s="637"/>
      <c r="F1291" s="637"/>
      <c r="G1291" s="638"/>
    </row>
    <row r="1292" spans="1:7" ht="15" customHeight="1" x14ac:dyDescent="0.3">
      <c r="A1292" s="345">
        <v>1</v>
      </c>
      <c r="B1292" s="356" t="s">
        <v>6</v>
      </c>
      <c r="C1292" s="574" t="s">
        <v>876</v>
      </c>
      <c r="D1292" s="578">
        <f t="shared" si="40"/>
        <v>1</v>
      </c>
      <c r="E1292" s="297"/>
      <c r="F1292" s="347"/>
      <c r="G1292" s="350"/>
    </row>
    <row r="1293" spans="1:7" ht="15" customHeight="1" x14ac:dyDescent="0.3">
      <c r="A1293" s="345">
        <v>2</v>
      </c>
      <c r="B1293" s="356" t="s">
        <v>17</v>
      </c>
      <c r="C1293" s="574" t="s">
        <v>876</v>
      </c>
      <c r="D1293" s="578">
        <f t="shared" si="40"/>
        <v>1</v>
      </c>
      <c r="E1293" s="297"/>
      <c r="F1293" s="347"/>
      <c r="G1293" s="350"/>
    </row>
    <row r="1294" spans="1:7" ht="15" customHeight="1" x14ac:dyDescent="0.3">
      <c r="A1294" s="345">
        <v>3</v>
      </c>
      <c r="B1294" s="356" t="s">
        <v>119</v>
      </c>
      <c r="C1294" s="574" t="s">
        <v>876</v>
      </c>
      <c r="D1294" s="578">
        <f t="shared" si="40"/>
        <v>1</v>
      </c>
      <c r="E1294" s="297"/>
      <c r="F1294" s="347"/>
      <c r="G1294" s="350"/>
    </row>
    <row r="1295" spans="1:7" ht="15" customHeight="1" x14ac:dyDescent="0.3">
      <c r="A1295" s="345">
        <v>4</v>
      </c>
      <c r="B1295" s="356" t="s">
        <v>120</v>
      </c>
      <c r="C1295" s="574" t="s">
        <v>876</v>
      </c>
      <c r="D1295" s="578">
        <f t="shared" si="40"/>
        <v>1</v>
      </c>
      <c r="E1295" s="297"/>
      <c r="F1295" s="347"/>
      <c r="G1295" s="350"/>
    </row>
    <row r="1296" spans="1:7" ht="15" customHeight="1" x14ac:dyDescent="0.3">
      <c r="A1296" s="345">
        <v>5</v>
      </c>
      <c r="B1296" s="356" t="s">
        <v>121</v>
      </c>
      <c r="C1296" s="574" t="s">
        <v>876</v>
      </c>
      <c r="D1296" s="578">
        <f t="shared" si="40"/>
        <v>1</v>
      </c>
      <c r="E1296" s="297"/>
      <c r="F1296" s="347"/>
      <c r="G1296" s="350"/>
    </row>
    <row r="1297" spans="1:7" s="7" customFormat="1" ht="23" customHeight="1" x14ac:dyDescent="0.25">
      <c r="A1297" s="644" t="s">
        <v>1090</v>
      </c>
      <c r="B1297" s="645"/>
      <c r="C1297" s="646"/>
      <c r="D1297" s="523"/>
      <c r="E1297" s="224" t="str">
        <f>IF(SUM(E$6:E1296)=0,"",SUM(E1237:E1296))</f>
        <v/>
      </c>
      <c r="F1297" s="224" t="str">
        <f>IF(SUM(F$6:F1296)=0,"",SUM(F1237:F1296))</f>
        <v/>
      </c>
      <c r="G1297" s="224" t="str">
        <f>IF(SUM(G$6:G1296)=0,"",SUM(G1237:G1296))</f>
        <v/>
      </c>
    </row>
    <row r="1298" spans="1:7" s="120" customFormat="1" x14ac:dyDescent="0.25">
      <c r="A1298" s="351"/>
      <c r="B1298" s="352"/>
      <c r="C1298" s="582"/>
      <c r="D1298" s="583"/>
      <c r="E1298" s="354"/>
      <c r="F1298" s="354"/>
      <c r="G1298" s="355"/>
    </row>
    <row r="1299" spans="1:7" ht="20.25" customHeight="1" x14ac:dyDescent="0.3">
      <c r="A1299" s="644" t="s">
        <v>8</v>
      </c>
      <c r="B1299" s="645"/>
      <c r="C1299" s="646"/>
      <c r="D1299" s="564"/>
      <c r="E1299" s="289"/>
      <c r="F1299" s="289"/>
      <c r="G1299" s="290"/>
    </row>
    <row r="1300" spans="1:7" x14ac:dyDescent="0.3">
      <c r="A1300" s="443"/>
      <c r="F1300" s="443"/>
      <c r="G1300" s="444"/>
    </row>
    <row r="1301" spans="1:7" ht="29.25" customHeight="1" x14ac:dyDescent="0.3">
      <c r="A1301" s="197" t="s">
        <v>0</v>
      </c>
      <c r="B1301" s="197" t="s">
        <v>1</v>
      </c>
      <c r="C1301" s="566" t="s">
        <v>2</v>
      </c>
      <c r="D1301" s="567" t="s">
        <v>3</v>
      </c>
      <c r="E1301" s="291" t="s">
        <v>4</v>
      </c>
      <c r="F1301" s="291" t="s">
        <v>4</v>
      </c>
      <c r="G1301" s="197" t="s">
        <v>4</v>
      </c>
    </row>
    <row r="1302" spans="1:7" s="148" customFormat="1" ht="37.25" customHeight="1" x14ac:dyDescent="0.3">
      <c r="A1302" s="16"/>
      <c r="B1302" s="17"/>
      <c r="C1302" s="568"/>
      <c r="D1302" s="569"/>
      <c r="E1302" s="21" t="s">
        <v>1145</v>
      </c>
      <c r="F1302" s="20" t="s">
        <v>1146</v>
      </c>
      <c r="G1302" s="19" t="s">
        <v>1147</v>
      </c>
    </row>
    <row r="1303" spans="1:7" s="148" customFormat="1" ht="15.9" customHeight="1" x14ac:dyDescent="0.25">
      <c r="A1303" s="137"/>
      <c r="B1303" s="138"/>
      <c r="C1303" s="584"/>
      <c r="D1303" s="525"/>
      <c r="E1303" s="331"/>
      <c r="F1303" s="331"/>
      <c r="G1303" s="332"/>
    </row>
    <row r="1304" spans="1:7" s="7" customFormat="1" ht="18" customHeight="1" x14ac:dyDescent="0.25">
      <c r="A1304" s="644" t="s">
        <v>5</v>
      </c>
      <c r="B1304" s="645"/>
      <c r="C1304" s="646"/>
      <c r="D1304" s="526"/>
      <c r="E1304" s="221" t="str">
        <f>IF(E1297=0,"",E1297)</f>
        <v/>
      </c>
      <c r="F1304" s="221" t="str">
        <f t="shared" ref="F1304:G1304" si="41">IF(F1297=0,"",F1297)</f>
        <v/>
      </c>
      <c r="G1304" s="221" t="str">
        <f t="shared" si="41"/>
        <v/>
      </c>
    </row>
    <row r="1305" spans="1:7" s="7" customFormat="1" x14ac:dyDescent="0.25">
      <c r="A1305" s="378"/>
      <c r="B1305" s="424"/>
      <c r="C1305" s="527"/>
      <c r="D1305" s="527" t="str">
        <f t="shared" ref="D1305:D1363" si="42">IF(C1305="","",1)</f>
        <v/>
      </c>
      <c r="E1305" s="335"/>
      <c r="F1305" s="335"/>
      <c r="G1305" s="335"/>
    </row>
    <row r="1306" spans="1:7" ht="15" customHeight="1" x14ac:dyDescent="0.3">
      <c r="A1306" s="345">
        <v>6</v>
      </c>
      <c r="B1306" s="356" t="s">
        <v>122</v>
      </c>
      <c r="C1306" s="574" t="s">
        <v>876</v>
      </c>
      <c r="D1306" s="578">
        <f t="shared" si="42"/>
        <v>1</v>
      </c>
      <c r="E1306" s="297"/>
      <c r="F1306" s="347"/>
      <c r="G1306" s="350"/>
    </row>
    <row r="1307" spans="1:7" ht="15" customHeight="1" x14ac:dyDescent="0.3">
      <c r="A1307" s="345">
        <v>7</v>
      </c>
      <c r="B1307" s="356" t="s">
        <v>123</v>
      </c>
      <c r="C1307" s="574" t="s">
        <v>876</v>
      </c>
      <c r="D1307" s="578">
        <f t="shared" si="42"/>
        <v>1</v>
      </c>
      <c r="E1307" s="297"/>
      <c r="F1307" s="347"/>
      <c r="G1307" s="350"/>
    </row>
    <row r="1308" spans="1:7" ht="15" customHeight="1" x14ac:dyDescent="0.3">
      <c r="A1308" s="345">
        <v>8</v>
      </c>
      <c r="B1308" s="356" t="s">
        <v>124</v>
      </c>
      <c r="C1308" s="574" t="s">
        <v>876</v>
      </c>
      <c r="D1308" s="578">
        <f t="shared" si="42"/>
        <v>1</v>
      </c>
      <c r="E1308" s="297"/>
      <c r="F1308" s="347"/>
      <c r="G1308" s="350"/>
    </row>
    <row r="1309" spans="1:7" ht="15" customHeight="1" x14ac:dyDescent="0.3">
      <c r="A1309" s="345">
        <v>9</v>
      </c>
      <c r="B1309" s="356" t="s">
        <v>125</v>
      </c>
      <c r="C1309" s="574" t="s">
        <v>876</v>
      </c>
      <c r="D1309" s="578">
        <f t="shared" si="42"/>
        <v>1</v>
      </c>
      <c r="E1309" s="297"/>
      <c r="F1309" s="347"/>
      <c r="G1309" s="350"/>
    </row>
    <row r="1310" spans="1:7" ht="15" customHeight="1" x14ac:dyDescent="0.3">
      <c r="A1310" s="345">
        <v>10</v>
      </c>
      <c r="B1310" s="356" t="s">
        <v>126</v>
      </c>
      <c r="C1310" s="574" t="s">
        <v>876</v>
      </c>
      <c r="D1310" s="578">
        <f t="shared" si="42"/>
        <v>1</v>
      </c>
      <c r="E1310" s="297"/>
      <c r="F1310" s="347"/>
      <c r="G1310" s="350"/>
    </row>
    <row r="1311" spans="1:7" ht="15" customHeight="1" x14ac:dyDescent="0.3">
      <c r="A1311" s="345">
        <v>11</v>
      </c>
      <c r="B1311" s="356" t="s">
        <v>340</v>
      </c>
      <c r="C1311" s="574" t="s">
        <v>876</v>
      </c>
      <c r="D1311" s="578">
        <f t="shared" si="42"/>
        <v>1</v>
      </c>
      <c r="E1311" s="297"/>
      <c r="F1311" s="347"/>
      <c r="G1311" s="350"/>
    </row>
    <row r="1312" spans="1:7" ht="15" customHeight="1" x14ac:dyDescent="0.3">
      <c r="A1312" s="345">
        <v>12</v>
      </c>
      <c r="B1312" s="356" t="s">
        <v>395</v>
      </c>
      <c r="C1312" s="574" t="s">
        <v>876</v>
      </c>
      <c r="D1312" s="578">
        <f t="shared" si="42"/>
        <v>1</v>
      </c>
      <c r="E1312" s="297"/>
      <c r="F1312" s="347"/>
      <c r="G1312" s="350"/>
    </row>
    <row r="1313" spans="1:7" ht="15" customHeight="1" x14ac:dyDescent="0.3">
      <c r="A1313" s="345">
        <v>13</v>
      </c>
      <c r="B1313" s="356" t="s">
        <v>127</v>
      </c>
      <c r="C1313" s="574" t="s">
        <v>876</v>
      </c>
      <c r="D1313" s="578">
        <f t="shared" si="42"/>
        <v>1</v>
      </c>
      <c r="E1313" s="297"/>
      <c r="F1313" s="347"/>
      <c r="G1313" s="350"/>
    </row>
    <row r="1314" spans="1:7" ht="15" customHeight="1" x14ac:dyDescent="0.3">
      <c r="A1314" s="345">
        <v>14</v>
      </c>
      <c r="B1314" s="356" t="s">
        <v>262</v>
      </c>
      <c r="C1314" s="574" t="s">
        <v>876</v>
      </c>
      <c r="D1314" s="578">
        <f t="shared" si="42"/>
        <v>1</v>
      </c>
      <c r="E1314" s="297"/>
      <c r="F1314" s="347"/>
      <c r="G1314" s="350"/>
    </row>
    <row r="1315" spans="1:7" ht="15" customHeight="1" x14ac:dyDescent="0.3">
      <c r="A1315" s="345">
        <v>15</v>
      </c>
      <c r="B1315" s="356" t="s">
        <v>263</v>
      </c>
      <c r="C1315" s="574" t="s">
        <v>876</v>
      </c>
      <c r="D1315" s="578">
        <f t="shared" si="42"/>
        <v>1</v>
      </c>
      <c r="E1315" s="297"/>
      <c r="F1315" s="347"/>
      <c r="G1315" s="350"/>
    </row>
    <row r="1316" spans="1:7" ht="15" customHeight="1" x14ac:dyDescent="0.3">
      <c r="A1316" s="345">
        <v>16</v>
      </c>
      <c r="B1316" s="356" t="s">
        <v>342</v>
      </c>
      <c r="C1316" s="574" t="s">
        <v>876</v>
      </c>
      <c r="D1316" s="578">
        <f t="shared" si="42"/>
        <v>1</v>
      </c>
      <c r="E1316" s="297"/>
      <c r="F1316" s="347"/>
      <c r="G1316" s="350"/>
    </row>
    <row r="1317" spans="1:7" x14ac:dyDescent="0.3">
      <c r="A1317" s="345"/>
      <c r="B1317" s="356"/>
      <c r="C1317" s="591"/>
      <c r="D1317" s="578" t="str">
        <f t="shared" si="42"/>
        <v/>
      </c>
      <c r="E1317" s="297"/>
      <c r="F1317" s="347"/>
      <c r="G1317" s="350"/>
    </row>
    <row r="1318" spans="1:7" ht="15" customHeight="1" x14ac:dyDescent="0.3">
      <c r="A1318" s="636" t="s">
        <v>92</v>
      </c>
      <c r="B1318" s="637"/>
      <c r="C1318" s="637"/>
      <c r="D1318" s="637" t="str">
        <f t="shared" si="42"/>
        <v/>
      </c>
      <c r="E1318" s="637"/>
      <c r="F1318" s="637"/>
      <c r="G1318" s="638"/>
    </row>
    <row r="1319" spans="1:7" ht="15" customHeight="1" x14ac:dyDescent="0.3">
      <c r="A1319" s="345">
        <v>1</v>
      </c>
      <c r="B1319" s="356" t="s">
        <v>6</v>
      </c>
      <c r="C1319" s="574" t="s">
        <v>876</v>
      </c>
      <c r="D1319" s="578">
        <f t="shared" si="42"/>
        <v>1</v>
      </c>
      <c r="E1319" s="297"/>
      <c r="F1319" s="347"/>
      <c r="G1319" s="350"/>
    </row>
    <row r="1320" spans="1:7" ht="15" customHeight="1" x14ac:dyDescent="0.3">
      <c r="A1320" s="345">
        <v>2</v>
      </c>
      <c r="B1320" s="356" t="s">
        <v>17</v>
      </c>
      <c r="C1320" s="574" t="s">
        <v>876</v>
      </c>
      <c r="D1320" s="578">
        <f t="shared" si="42"/>
        <v>1</v>
      </c>
      <c r="E1320" s="297"/>
      <c r="F1320" s="347"/>
      <c r="G1320" s="350"/>
    </row>
    <row r="1321" spans="1:7" ht="15" customHeight="1" x14ac:dyDescent="0.3">
      <c r="A1321" s="345">
        <v>3</v>
      </c>
      <c r="B1321" s="356" t="s">
        <v>119</v>
      </c>
      <c r="C1321" s="574" t="s">
        <v>876</v>
      </c>
      <c r="D1321" s="578">
        <f t="shared" si="42"/>
        <v>1</v>
      </c>
      <c r="E1321" s="297"/>
      <c r="F1321" s="347"/>
      <c r="G1321" s="350"/>
    </row>
    <row r="1322" spans="1:7" ht="15" customHeight="1" x14ac:dyDescent="0.3">
      <c r="A1322" s="345">
        <v>4</v>
      </c>
      <c r="B1322" s="356" t="s">
        <v>120</v>
      </c>
      <c r="C1322" s="574" t="s">
        <v>876</v>
      </c>
      <c r="D1322" s="578">
        <f t="shared" si="42"/>
        <v>1</v>
      </c>
      <c r="E1322" s="297"/>
      <c r="F1322" s="347"/>
      <c r="G1322" s="350"/>
    </row>
    <row r="1323" spans="1:7" ht="15" customHeight="1" x14ac:dyDescent="0.3">
      <c r="A1323" s="345">
        <v>5</v>
      </c>
      <c r="B1323" s="356" t="s">
        <v>121</v>
      </c>
      <c r="C1323" s="574" t="s">
        <v>876</v>
      </c>
      <c r="D1323" s="578">
        <f t="shared" si="42"/>
        <v>1</v>
      </c>
      <c r="E1323" s="297"/>
      <c r="F1323" s="347"/>
      <c r="G1323" s="350"/>
    </row>
    <row r="1324" spans="1:7" ht="15" customHeight="1" x14ac:dyDescent="0.3">
      <c r="A1324" s="345">
        <v>6</v>
      </c>
      <c r="B1324" s="356" t="s">
        <v>122</v>
      </c>
      <c r="C1324" s="574" t="s">
        <v>876</v>
      </c>
      <c r="D1324" s="578">
        <f t="shared" si="42"/>
        <v>1</v>
      </c>
      <c r="E1324" s="297"/>
      <c r="F1324" s="347"/>
      <c r="G1324" s="350"/>
    </row>
    <row r="1325" spans="1:7" ht="15" customHeight="1" x14ac:dyDescent="0.3">
      <c r="A1325" s="345">
        <v>7</v>
      </c>
      <c r="B1325" s="356" t="s">
        <v>123</v>
      </c>
      <c r="C1325" s="574" t="s">
        <v>876</v>
      </c>
      <c r="D1325" s="578">
        <f t="shared" si="42"/>
        <v>1</v>
      </c>
      <c r="E1325" s="297"/>
      <c r="F1325" s="347"/>
      <c r="G1325" s="350"/>
    </row>
    <row r="1326" spans="1:7" ht="15" customHeight="1" x14ac:dyDescent="0.3">
      <c r="A1326" s="345">
        <v>8</v>
      </c>
      <c r="B1326" s="356" t="s">
        <v>124</v>
      </c>
      <c r="C1326" s="574" t="s">
        <v>876</v>
      </c>
      <c r="D1326" s="578">
        <f t="shared" si="42"/>
        <v>1</v>
      </c>
      <c r="E1326" s="297"/>
      <c r="F1326" s="347"/>
      <c r="G1326" s="350"/>
    </row>
    <row r="1327" spans="1:7" ht="15" customHeight="1" x14ac:dyDescent="0.3">
      <c r="A1327" s="345">
        <v>9</v>
      </c>
      <c r="B1327" s="356" t="s">
        <v>125</v>
      </c>
      <c r="C1327" s="574" t="s">
        <v>876</v>
      </c>
      <c r="D1327" s="578">
        <f t="shared" si="42"/>
        <v>1</v>
      </c>
      <c r="E1327" s="297"/>
      <c r="F1327" s="347"/>
      <c r="G1327" s="350"/>
    </row>
    <row r="1328" spans="1:7" ht="15" customHeight="1" x14ac:dyDescent="0.3">
      <c r="A1328" s="345">
        <v>10</v>
      </c>
      <c r="B1328" s="356" t="s">
        <v>126</v>
      </c>
      <c r="C1328" s="574" t="s">
        <v>876</v>
      </c>
      <c r="D1328" s="578">
        <f t="shared" si="42"/>
        <v>1</v>
      </c>
      <c r="E1328" s="297"/>
      <c r="F1328" s="347"/>
      <c r="G1328" s="350"/>
    </row>
    <row r="1329" spans="1:7" ht="15" customHeight="1" x14ac:dyDescent="0.3">
      <c r="A1329" s="345">
        <v>11</v>
      </c>
      <c r="B1329" s="356" t="s">
        <v>340</v>
      </c>
      <c r="C1329" s="574" t="s">
        <v>876</v>
      </c>
      <c r="D1329" s="578">
        <f t="shared" si="42"/>
        <v>1</v>
      </c>
      <c r="E1329" s="297"/>
      <c r="F1329" s="347"/>
      <c r="G1329" s="350"/>
    </row>
    <row r="1330" spans="1:7" ht="15" customHeight="1" x14ac:dyDescent="0.3">
      <c r="A1330" s="345">
        <v>12</v>
      </c>
      <c r="B1330" s="356" t="s">
        <v>395</v>
      </c>
      <c r="C1330" s="574" t="s">
        <v>876</v>
      </c>
      <c r="D1330" s="578">
        <f t="shared" si="42"/>
        <v>1</v>
      </c>
      <c r="E1330" s="297"/>
      <c r="F1330" s="347"/>
      <c r="G1330" s="350"/>
    </row>
    <row r="1331" spans="1:7" ht="15" customHeight="1" x14ac:dyDescent="0.3">
      <c r="A1331" s="345">
        <v>13</v>
      </c>
      <c r="B1331" s="356" t="s">
        <v>127</v>
      </c>
      <c r="C1331" s="574" t="s">
        <v>876</v>
      </c>
      <c r="D1331" s="578">
        <f t="shared" si="42"/>
        <v>1</v>
      </c>
      <c r="E1331" s="297"/>
      <c r="F1331" s="347"/>
      <c r="G1331" s="350"/>
    </row>
    <row r="1332" spans="1:7" ht="15" customHeight="1" x14ac:dyDescent="0.3">
      <c r="A1332" s="345">
        <v>14</v>
      </c>
      <c r="B1332" s="356" t="s">
        <v>262</v>
      </c>
      <c r="C1332" s="574" t="s">
        <v>876</v>
      </c>
      <c r="D1332" s="578">
        <f t="shared" si="42"/>
        <v>1</v>
      </c>
      <c r="E1332" s="297"/>
      <c r="F1332" s="347"/>
      <c r="G1332" s="350"/>
    </row>
    <row r="1333" spans="1:7" ht="15" customHeight="1" x14ac:dyDescent="0.3">
      <c r="A1333" s="345">
        <v>15</v>
      </c>
      <c r="B1333" s="356" t="s">
        <v>263</v>
      </c>
      <c r="C1333" s="574" t="s">
        <v>876</v>
      </c>
      <c r="D1333" s="578">
        <f t="shared" si="42"/>
        <v>1</v>
      </c>
      <c r="E1333" s="297"/>
      <c r="F1333" s="347"/>
      <c r="G1333" s="350"/>
    </row>
    <row r="1334" spans="1:7" ht="15" customHeight="1" x14ac:dyDescent="0.3">
      <c r="A1334" s="345">
        <v>16</v>
      </c>
      <c r="B1334" s="356" t="s">
        <v>342</v>
      </c>
      <c r="C1334" s="574" t="s">
        <v>876</v>
      </c>
      <c r="D1334" s="578">
        <f t="shared" si="42"/>
        <v>1</v>
      </c>
      <c r="E1334" s="297"/>
      <c r="F1334" s="347"/>
      <c r="G1334" s="350"/>
    </row>
    <row r="1335" spans="1:7" ht="15" customHeight="1" x14ac:dyDescent="0.3">
      <c r="A1335" s="345"/>
      <c r="B1335" s="356"/>
      <c r="C1335" s="591"/>
      <c r="D1335" s="578" t="str">
        <f t="shared" si="42"/>
        <v/>
      </c>
      <c r="E1335" s="297"/>
      <c r="F1335" s="347"/>
      <c r="G1335" s="350"/>
    </row>
    <row r="1336" spans="1:7" ht="15" customHeight="1" x14ac:dyDescent="0.3">
      <c r="A1336" s="636" t="s">
        <v>93</v>
      </c>
      <c r="B1336" s="637"/>
      <c r="C1336" s="637"/>
      <c r="D1336" s="637" t="str">
        <f t="shared" si="42"/>
        <v/>
      </c>
      <c r="E1336" s="637"/>
      <c r="F1336" s="637"/>
      <c r="G1336" s="638"/>
    </row>
    <row r="1337" spans="1:7" ht="15" customHeight="1" x14ac:dyDescent="0.3">
      <c r="A1337" s="345">
        <v>1</v>
      </c>
      <c r="B1337" s="356" t="s">
        <v>6</v>
      </c>
      <c r="C1337" s="574" t="s">
        <v>876</v>
      </c>
      <c r="D1337" s="578">
        <f t="shared" si="42"/>
        <v>1</v>
      </c>
      <c r="E1337" s="297"/>
      <c r="F1337" s="347"/>
      <c r="G1337" s="350"/>
    </row>
    <row r="1338" spans="1:7" ht="15" customHeight="1" x14ac:dyDescent="0.3">
      <c r="A1338" s="345">
        <v>2</v>
      </c>
      <c r="B1338" s="356" t="s">
        <v>17</v>
      </c>
      <c r="C1338" s="574" t="s">
        <v>876</v>
      </c>
      <c r="D1338" s="578">
        <f t="shared" si="42"/>
        <v>1</v>
      </c>
      <c r="E1338" s="297"/>
      <c r="F1338" s="347"/>
      <c r="G1338" s="350"/>
    </row>
    <row r="1339" spans="1:7" ht="15" customHeight="1" x14ac:dyDescent="0.3">
      <c r="A1339" s="345">
        <v>3</v>
      </c>
      <c r="B1339" s="356" t="s">
        <v>119</v>
      </c>
      <c r="C1339" s="574" t="s">
        <v>876</v>
      </c>
      <c r="D1339" s="578">
        <f t="shared" si="42"/>
        <v>1</v>
      </c>
      <c r="E1339" s="297"/>
      <c r="F1339" s="347"/>
      <c r="G1339" s="350"/>
    </row>
    <row r="1340" spans="1:7" ht="15" customHeight="1" x14ac:dyDescent="0.3">
      <c r="A1340" s="345">
        <v>4</v>
      </c>
      <c r="B1340" s="356" t="s">
        <v>120</v>
      </c>
      <c r="C1340" s="574" t="s">
        <v>876</v>
      </c>
      <c r="D1340" s="578">
        <f t="shared" si="42"/>
        <v>1</v>
      </c>
      <c r="E1340" s="297"/>
      <c r="F1340" s="347"/>
      <c r="G1340" s="350"/>
    </row>
    <row r="1341" spans="1:7" ht="15" customHeight="1" x14ac:dyDescent="0.3">
      <c r="A1341" s="345">
        <v>5</v>
      </c>
      <c r="B1341" s="356" t="s">
        <v>121</v>
      </c>
      <c r="C1341" s="574" t="s">
        <v>876</v>
      </c>
      <c r="D1341" s="578">
        <f t="shared" si="42"/>
        <v>1</v>
      </c>
      <c r="E1341" s="297"/>
      <c r="F1341" s="347"/>
      <c r="G1341" s="350"/>
    </row>
    <row r="1342" spans="1:7" ht="15" customHeight="1" x14ac:dyDescent="0.3">
      <c r="A1342" s="345">
        <v>6</v>
      </c>
      <c r="B1342" s="356" t="s">
        <v>122</v>
      </c>
      <c r="C1342" s="574" t="s">
        <v>876</v>
      </c>
      <c r="D1342" s="578">
        <f t="shared" si="42"/>
        <v>1</v>
      </c>
      <c r="E1342" s="297"/>
      <c r="F1342" s="347"/>
      <c r="G1342" s="350"/>
    </row>
    <row r="1343" spans="1:7" ht="15" customHeight="1" x14ac:dyDescent="0.3">
      <c r="A1343" s="345">
        <v>7</v>
      </c>
      <c r="B1343" s="356" t="s">
        <v>123</v>
      </c>
      <c r="C1343" s="574" t="s">
        <v>876</v>
      </c>
      <c r="D1343" s="578">
        <f t="shared" si="42"/>
        <v>1</v>
      </c>
      <c r="E1343" s="297"/>
      <c r="F1343" s="347"/>
      <c r="G1343" s="350"/>
    </row>
    <row r="1344" spans="1:7" ht="15" customHeight="1" x14ac:dyDescent="0.3">
      <c r="A1344" s="345">
        <v>8</v>
      </c>
      <c r="B1344" s="356" t="s">
        <v>343</v>
      </c>
      <c r="C1344" s="574" t="s">
        <v>876</v>
      </c>
      <c r="D1344" s="578">
        <f t="shared" si="42"/>
        <v>1</v>
      </c>
      <c r="E1344" s="297"/>
      <c r="F1344" s="347"/>
      <c r="G1344" s="350"/>
    </row>
    <row r="1345" spans="1:7" ht="15" customHeight="1" x14ac:dyDescent="0.3">
      <c r="A1345" s="345">
        <v>9</v>
      </c>
      <c r="B1345" s="356" t="s">
        <v>125</v>
      </c>
      <c r="C1345" s="574" t="s">
        <v>876</v>
      </c>
      <c r="D1345" s="578">
        <f t="shared" si="42"/>
        <v>1</v>
      </c>
      <c r="E1345" s="297"/>
      <c r="F1345" s="347"/>
      <c r="G1345" s="350"/>
    </row>
    <row r="1346" spans="1:7" ht="15" customHeight="1" x14ac:dyDescent="0.3">
      <c r="A1346" s="345">
        <v>10</v>
      </c>
      <c r="B1346" s="356" t="s">
        <v>126</v>
      </c>
      <c r="C1346" s="574" t="s">
        <v>876</v>
      </c>
      <c r="D1346" s="578">
        <f t="shared" si="42"/>
        <v>1</v>
      </c>
      <c r="E1346" s="297"/>
      <c r="F1346" s="347"/>
      <c r="G1346" s="350"/>
    </row>
    <row r="1347" spans="1:7" ht="15" customHeight="1" x14ac:dyDescent="0.3">
      <c r="A1347" s="345">
        <v>11</v>
      </c>
      <c r="B1347" s="356" t="s">
        <v>127</v>
      </c>
      <c r="C1347" s="574" t="s">
        <v>876</v>
      </c>
      <c r="D1347" s="578">
        <f t="shared" si="42"/>
        <v>1</v>
      </c>
      <c r="E1347" s="297"/>
      <c r="F1347" s="347"/>
      <c r="G1347" s="350"/>
    </row>
    <row r="1348" spans="1:7" ht="15" customHeight="1" x14ac:dyDescent="0.3">
      <c r="A1348" s="345">
        <v>12</v>
      </c>
      <c r="B1348" s="356">
        <v>200</v>
      </c>
      <c r="C1348" s="574" t="s">
        <v>876</v>
      </c>
      <c r="D1348" s="578">
        <f t="shared" si="42"/>
        <v>1</v>
      </c>
      <c r="E1348" s="297"/>
      <c r="F1348" s="347"/>
      <c r="G1348" s="350"/>
    </row>
    <row r="1349" spans="1:7" ht="15" customHeight="1" x14ac:dyDescent="0.3">
      <c r="A1349" s="345">
        <v>13</v>
      </c>
      <c r="B1349" s="356" t="s">
        <v>263</v>
      </c>
      <c r="C1349" s="574" t="s">
        <v>876</v>
      </c>
      <c r="D1349" s="578">
        <f t="shared" si="42"/>
        <v>1</v>
      </c>
      <c r="E1349" s="297"/>
      <c r="F1349" s="347"/>
      <c r="G1349" s="350"/>
    </row>
    <row r="1350" spans="1:7" ht="15" customHeight="1" x14ac:dyDescent="0.3">
      <c r="A1350" s="345">
        <v>14</v>
      </c>
      <c r="B1350" s="356" t="s">
        <v>342</v>
      </c>
      <c r="C1350" s="574" t="s">
        <v>876</v>
      </c>
      <c r="D1350" s="578">
        <f t="shared" si="42"/>
        <v>1</v>
      </c>
      <c r="E1350" s="297"/>
      <c r="F1350" s="347"/>
      <c r="G1350" s="350"/>
    </row>
    <row r="1351" spans="1:7" ht="15" customHeight="1" x14ac:dyDescent="0.3">
      <c r="A1351" s="345"/>
      <c r="B1351" s="186"/>
      <c r="C1351" s="591"/>
      <c r="D1351" s="581" t="str">
        <f t="shared" si="42"/>
        <v/>
      </c>
      <c r="E1351" s="297"/>
      <c r="F1351" s="297"/>
      <c r="G1351" s="350"/>
    </row>
    <row r="1352" spans="1:7" ht="15" customHeight="1" x14ac:dyDescent="0.3">
      <c r="A1352" s="636" t="s">
        <v>94</v>
      </c>
      <c r="B1352" s="637"/>
      <c r="C1352" s="637"/>
      <c r="D1352" s="637" t="str">
        <f t="shared" si="42"/>
        <v/>
      </c>
      <c r="E1352" s="637"/>
      <c r="F1352" s="637"/>
      <c r="G1352" s="638"/>
    </row>
    <row r="1353" spans="1:7" ht="15" customHeight="1" x14ac:dyDescent="0.3">
      <c r="A1353" s="345">
        <v>1</v>
      </c>
      <c r="B1353" s="356" t="s">
        <v>6</v>
      </c>
      <c r="C1353" s="574" t="s">
        <v>876</v>
      </c>
      <c r="D1353" s="578">
        <f t="shared" si="42"/>
        <v>1</v>
      </c>
      <c r="E1353" s="297"/>
      <c r="F1353" s="347"/>
      <c r="G1353" s="350"/>
    </row>
    <row r="1354" spans="1:7" ht="15" customHeight="1" x14ac:dyDescent="0.3">
      <c r="A1354" s="345">
        <v>2</v>
      </c>
      <c r="B1354" s="356" t="s">
        <v>17</v>
      </c>
      <c r="C1354" s="574" t="s">
        <v>876</v>
      </c>
      <c r="D1354" s="578">
        <f t="shared" si="42"/>
        <v>1</v>
      </c>
      <c r="E1354" s="297"/>
      <c r="F1354" s="347"/>
      <c r="G1354" s="350"/>
    </row>
    <row r="1355" spans="1:7" ht="15" customHeight="1" x14ac:dyDescent="0.3">
      <c r="A1355" s="345">
        <v>3</v>
      </c>
      <c r="B1355" s="356" t="s">
        <v>119</v>
      </c>
      <c r="C1355" s="574" t="s">
        <v>876</v>
      </c>
      <c r="D1355" s="578">
        <f t="shared" si="42"/>
        <v>1</v>
      </c>
      <c r="E1355" s="297"/>
      <c r="F1355" s="347"/>
      <c r="G1355" s="350"/>
    </row>
    <row r="1356" spans="1:7" ht="15" customHeight="1" x14ac:dyDescent="0.3">
      <c r="A1356" s="345">
        <v>4</v>
      </c>
      <c r="B1356" s="356" t="s">
        <v>120</v>
      </c>
      <c r="C1356" s="574" t="s">
        <v>876</v>
      </c>
      <c r="D1356" s="578">
        <f t="shared" si="42"/>
        <v>1</v>
      </c>
      <c r="E1356" s="297"/>
      <c r="F1356" s="347"/>
      <c r="G1356" s="350"/>
    </row>
    <row r="1357" spans="1:7" ht="15" customHeight="1" x14ac:dyDescent="0.3">
      <c r="A1357" s="345">
        <v>5</v>
      </c>
      <c r="B1357" s="356" t="s">
        <v>121</v>
      </c>
      <c r="C1357" s="574" t="s">
        <v>876</v>
      </c>
      <c r="D1357" s="578">
        <f t="shared" si="42"/>
        <v>1</v>
      </c>
      <c r="E1357" s="297"/>
      <c r="F1357" s="347"/>
      <c r="G1357" s="350"/>
    </row>
    <row r="1358" spans="1:7" ht="15" customHeight="1" x14ac:dyDescent="0.3">
      <c r="A1358" s="345">
        <v>6</v>
      </c>
      <c r="B1358" s="356" t="s">
        <v>122</v>
      </c>
      <c r="C1358" s="574" t="s">
        <v>876</v>
      </c>
      <c r="D1358" s="578">
        <f t="shared" si="42"/>
        <v>1</v>
      </c>
      <c r="E1358" s="297"/>
      <c r="F1358" s="347"/>
      <c r="G1358" s="350"/>
    </row>
    <row r="1359" spans="1:7" ht="15" customHeight="1" x14ac:dyDescent="0.3">
      <c r="A1359" s="345">
        <v>7</v>
      </c>
      <c r="B1359" s="356" t="s">
        <v>123</v>
      </c>
      <c r="C1359" s="574" t="s">
        <v>876</v>
      </c>
      <c r="D1359" s="578">
        <f t="shared" si="42"/>
        <v>1</v>
      </c>
      <c r="E1359" s="297"/>
      <c r="F1359" s="347"/>
      <c r="G1359" s="350"/>
    </row>
    <row r="1360" spans="1:7" ht="15" customHeight="1" x14ac:dyDescent="0.3">
      <c r="A1360" s="345">
        <v>8</v>
      </c>
      <c r="B1360" s="356" t="s">
        <v>343</v>
      </c>
      <c r="C1360" s="574" t="s">
        <v>876</v>
      </c>
      <c r="D1360" s="578">
        <f t="shared" si="42"/>
        <v>1</v>
      </c>
      <c r="E1360" s="297"/>
      <c r="F1360" s="347"/>
      <c r="G1360" s="350"/>
    </row>
    <row r="1361" spans="1:7" ht="15" customHeight="1" x14ac:dyDescent="0.3">
      <c r="A1361" s="345">
        <v>9</v>
      </c>
      <c r="B1361" s="356" t="s">
        <v>125</v>
      </c>
      <c r="C1361" s="574" t="s">
        <v>876</v>
      </c>
      <c r="D1361" s="578">
        <f t="shared" si="42"/>
        <v>1</v>
      </c>
      <c r="E1361" s="297"/>
      <c r="F1361" s="347"/>
      <c r="G1361" s="350"/>
    </row>
    <row r="1362" spans="1:7" ht="15" customHeight="1" x14ac:dyDescent="0.3">
      <c r="A1362" s="345">
        <v>10</v>
      </c>
      <c r="B1362" s="356" t="s">
        <v>126</v>
      </c>
      <c r="C1362" s="574" t="s">
        <v>876</v>
      </c>
      <c r="D1362" s="578">
        <f t="shared" si="42"/>
        <v>1</v>
      </c>
      <c r="E1362" s="297"/>
      <c r="F1362" s="347"/>
      <c r="G1362" s="350"/>
    </row>
    <row r="1363" spans="1:7" ht="15" customHeight="1" x14ac:dyDescent="0.3">
      <c r="A1363" s="345">
        <v>11</v>
      </c>
      <c r="B1363" s="356" t="s">
        <v>127</v>
      </c>
      <c r="C1363" s="574" t="s">
        <v>876</v>
      </c>
      <c r="D1363" s="578">
        <f t="shared" si="42"/>
        <v>1</v>
      </c>
      <c r="E1363" s="297"/>
      <c r="F1363" s="347"/>
      <c r="G1363" s="350"/>
    </row>
    <row r="1364" spans="1:7" s="7" customFormat="1" ht="23" customHeight="1" x14ac:dyDescent="0.25">
      <c r="A1364" s="644" t="s">
        <v>1090</v>
      </c>
      <c r="B1364" s="645"/>
      <c r="C1364" s="646"/>
      <c r="D1364" s="523"/>
      <c r="E1364" s="224" t="str">
        <f>IF(SUM(E$6:E1363)=0,"",SUM(E1304:E1363))</f>
        <v/>
      </c>
      <c r="F1364" s="224" t="str">
        <f>IF(SUM(F$6:F1363)=0,"",SUM(F1304:F1363))</f>
        <v/>
      </c>
      <c r="G1364" s="224" t="str">
        <f>IF(SUM(G$6:G1363)=0,"",SUM(G1304:G1363))</f>
        <v/>
      </c>
    </row>
    <row r="1365" spans="1:7" s="120" customFormat="1" x14ac:dyDescent="0.25">
      <c r="A1365" s="351"/>
      <c r="B1365" s="352"/>
      <c r="C1365" s="582"/>
      <c r="D1365" s="583"/>
      <c r="E1365" s="354"/>
      <c r="F1365" s="354"/>
      <c r="G1365" s="355"/>
    </row>
    <row r="1366" spans="1:7" ht="20.25" customHeight="1" x14ac:dyDescent="0.3">
      <c r="A1366" s="644" t="s">
        <v>8</v>
      </c>
      <c r="B1366" s="645"/>
      <c r="C1366" s="646"/>
      <c r="D1366" s="564"/>
      <c r="E1366" s="289"/>
      <c r="F1366" s="289"/>
      <c r="G1366" s="290"/>
    </row>
    <row r="1367" spans="1:7" x14ac:dyDescent="0.3">
      <c r="A1367" s="443"/>
      <c r="F1367" s="443"/>
      <c r="G1367" s="444"/>
    </row>
    <row r="1368" spans="1:7" ht="29.25" customHeight="1" x14ac:dyDescent="0.3">
      <c r="A1368" s="197" t="s">
        <v>0</v>
      </c>
      <c r="B1368" s="197" t="s">
        <v>1</v>
      </c>
      <c r="C1368" s="566" t="s">
        <v>2</v>
      </c>
      <c r="D1368" s="567" t="s">
        <v>3</v>
      </c>
      <c r="E1368" s="291" t="s">
        <v>4</v>
      </c>
      <c r="F1368" s="291" t="s">
        <v>4</v>
      </c>
      <c r="G1368" s="197" t="s">
        <v>4</v>
      </c>
    </row>
    <row r="1369" spans="1:7" s="148" customFormat="1" ht="37.25" customHeight="1" x14ac:dyDescent="0.3">
      <c r="A1369" s="16"/>
      <c r="B1369" s="17"/>
      <c r="C1369" s="568"/>
      <c r="D1369" s="569"/>
      <c r="E1369" s="21" t="s">
        <v>1145</v>
      </c>
      <c r="F1369" s="20" t="s">
        <v>1146</v>
      </c>
      <c r="G1369" s="19" t="s">
        <v>1147</v>
      </c>
    </row>
    <row r="1370" spans="1:7" s="148" customFormat="1" ht="15.9" customHeight="1" x14ac:dyDescent="0.25">
      <c r="A1370" s="137"/>
      <c r="B1370" s="138"/>
      <c r="C1370" s="584"/>
      <c r="D1370" s="525"/>
      <c r="E1370" s="331"/>
      <c r="F1370" s="331"/>
      <c r="G1370" s="332"/>
    </row>
    <row r="1371" spans="1:7" s="7" customFormat="1" ht="18" customHeight="1" x14ac:dyDescent="0.25">
      <c r="A1371" s="644" t="s">
        <v>5</v>
      </c>
      <c r="B1371" s="645"/>
      <c r="C1371" s="646"/>
      <c r="D1371" s="526"/>
      <c r="E1371" s="221" t="str">
        <f>IF(E1364=0,"",E1364)</f>
        <v/>
      </c>
      <c r="F1371" s="221" t="str">
        <f t="shared" ref="F1371:G1371" si="43">IF(F1364=0,"",F1364)</f>
        <v/>
      </c>
      <c r="G1371" s="221" t="str">
        <f t="shared" si="43"/>
        <v/>
      </c>
    </row>
    <row r="1372" spans="1:7" s="7" customFormat="1" x14ac:dyDescent="0.25">
      <c r="A1372" s="378"/>
      <c r="B1372" s="424"/>
      <c r="C1372" s="527"/>
      <c r="D1372" s="527" t="str">
        <f t="shared" ref="D1372:D1429" si="44">IF(C1372="","",1)</f>
        <v/>
      </c>
      <c r="E1372" s="335"/>
      <c r="F1372" s="335"/>
      <c r="G1372" s="335"/>
    </row>
    <row r="1373" spans="1:7" ht="15" customHeight="1" x14ac:dyDescent="0.3">
      <c r="A1373" s="345">
        <v>12</v>
      </c>
      <c r="B1373" s="356" t="s">
        <v>262</v>
      </c>
      <c r="C1373" s="574" t="s">
        <v>876</v>
      </c>
      <c r="D1373" s="578">
        <f t="shared" si="44"/>
        <v>1</v>
      </c>
      <c r="E1373" s="297"/>
      <c r="F1373" s="347"/>
      <c r="G1373" s="350"/>
    </row>
    <row r="1374" spans="1:7" ht="15" customHeight="1" x14ac:dyDescent="0.3">
      <c r="A1374" s="345">
        <v>13</v>
      </c>
      <c r="B1374" s="356" t="s">
        <v>263</v>
      </c>
      <c r="C1374" s="574" t="s">
        <v>876</v>
      </c>
      <c r="D1374" s="578">
        <f t="shared" si="44"/>
        <v>1</v>
      </c>
      <c r="E1374" s="297"/>
      <c r="F1374" s="347"/>
      <c r="G1374" s="350"/>
    </row>
    <row r="1375" spans="1:7" ht="15" customHeight="1" x14ac:dyDescent="0.3">
      <c r="A1375" s="345">
        <v>14</v>
      </c>
      <c r="B1375" s="356" t="s">
        <v>342</v>
      </c>
      <c r="C1375" s="574" t="s">
        <v>876</v>
      </c>
      <c r="D1375" s="578">
        <f t="shared" si="44"/>
        <v>1</v>
      </c>
      <c r="E1375" s="297"/>
      <c r="F1375" s="347"/>
      <c r="G1375" s="350"/>
    </row>
    <row r="1376" spans="1:7" ht="15" customHeight="1" x14ac:dyDescent="0.3">
      <c r="A1376" s="345"/>
      <c r="B1376" s="186"/>
      <c r="C1376" s="562"/>
      <c r="D1376" s="579" t="str">
        <f t="shared" si="44"/>
        <v/>
      </c>
      <c r="E1376" s="302"/>
      <c r="F1376" s="302"/>
      <c r="G1376" s="302"/>
    </row>
    <row r="1377" spans="1:7" ht="15" customHeight="1" x14ac:dyDescent="0.3">
      <c r="A1377" s="636" t="s">
        <v>95</v>
      </c>
      <c r="B1377" s="637"/>
      <c r="C1377" s="637"/>
      <c r="D1377" s="637" t="str">
        <f t="shared" si="44"/>
        <v/>
      </c>
      <c r="E1377" s="637"/>
      <c r="F1377" s="637"/>
      <c r="G1377" s="638"/>
    </row>
    <row r="1378" spans="1:7" ht="15" customHeight="1" x14ac:dyDescent="0.3">
      <c r="A1378" s="345">
        <v>1</v>
      </c>
      <c r="B1378" s="356" t="s">
        <v>258</v>
      </c>
      <c r="C1378" s="574" t="s">
        <v>876</v>
      </c>
      <c r="D1378" s="578">
        <f t="shared" si="44"/>
        <v>1</v>
      </c>
      <c r="E1378" s="297"/>
      <c r="F1378" s="347"/>
      <c r="G1378" s="350"/>
    </row>
    <row r="1379" spans="1:7" ht="15" customHeight="1" x14ac:dyDescent="0.3">
      <c r="A1379" s="345">
        <v>2</v>
      </c>
      <c r="B1379" s="356" t="s">
        <v>17</v>
      </c>
      <c r="C1379" s="574" t="s">
        <v>876</v>
      </c>
      <c r="D1379" s="578">
        <f t="shared" si="44"/>
        <v>1</v>
      </c>
      <c r="E1379" s="297"/>
      <c r="F1379" s="347"/>
      <c r="G1379" s="350"/>
    </row>
    <row r="1380" spans="1:7" ht="15" customHeight="1" x14ac:dyDescent="0.3">
      <c r="A1380" s="345">
        <v>3</v>
      </c>
      <c r="B1380" s="356" t="s">
        <v>119</v>
      </c>
      <c r="C1380" s="574" t="s">
        <v>876</v>
      </c>
      <c r="D1380" s="578">
        <f t="shared" si="44"/>
        <v>1</v>
      </c>
      <c r="E1380" s="297"/>
      <c r="F1380" s="347"/>
      <c r="G1380" s="350"/>
    </row>
    <row r="1381" spans="1:7" ht="15" customHeight="1" x14ac:dyDescent="0.3">
      <c r="A1381" s="348">
        <v>4</v>
      </c>
      <c r="B1381" s="192" t="s">
        <v>120</v>
      </c>
      <c r="C1381" s="597" t="s">
        <v>876</v>
      </c>
      <c r="D1381" s="598">
        <f t="shared" si="44"/>
        <v>1</v>
      </c>
      <c r="E1381" s="199"/>
      <c r="F1381" s="199"/>
      <c r="G1381" s="199"/>
    </row>
    <row r="1382" spans="1:7" ht="15" customHeight="1" x14ac:dyDescent="0.3">
      <c r="A1382" s="348"/>
      <c r="B1382" s="192"/>
      <c r="C1382" s="597"/>
      <c r="D1382" s="598" t="str">
        <f t="shared" si="44"/>
        <v/>
      </c>
      <c r="E1382" s="199"/>
      <c r="F1382" s="199"/>
      <c r="G1382" s="199"/>
    </row>
    <row r="1383" spans="1:7" ht="15" customHeight="1" x14ac:dyDescent="0.3">
      <c r="A1383" s="636" t="s">
        <v>96</v>
      </c>
      <c r="B1383" s="637"/>
      <c r="C1383" s="637"/>
      <c r="D1383" s="637" t="str">
        <f t="shared" si="44"/>
        <v/>
      </c>
      <c r="E1383" s="637"/>
      <c r="F1383" s="637"/>
      <c r="G1383" s="638"/>
    </row>
    <row r="1384" spans="1:7" ht="15" customHeight="1" x14ac:dyDescent="0.3">
      <c r="A1384" s="345">
        <v>1</v>
      </c>
      <c r="B1384" s="356" t="s">
        <v>122</v>
      </c>
      <c r="C1384" s="574" t="s">
        <v>876</v>
      </c>
      <c r="D1384" s="578">
        <f t="shared" si="44"/>
        <v>1</v>
      </c>
      <c r="E1384" s="297"/>
      <c r="F1384" s="347"/>
      <c r="G1384" s="350"/>
    </row>
    <row r="1385" spans="1:7" ht="15" customHeight="1" x14ac:dyDescent="0.3">
      <c r="A1385" s="345">
        <v>2</v>
      </c>
      <c r="B1385" s="356" t="s">
        <v>343</v>
      </c>
      <c r="C1385" s="574" t="s">
        <v>876</v>
      </c>
      <c r="D1385" s="578">
        <f t="shared" si="44"/>
        <v>1</v>
      </c>
      <c r="E1385" s="297"/>
      <c r="F1385" s="347"/>
      <c r="G1385" s="350"/>
    </row>
    <row r="1386" spans="1:7" ht="15" customHeight="1" x14ac:dyDescent="0.3">
      <c r="A1386" s="345">
        <v>3</v>
      </c>
      <c r="B1386" s="356" t="s">
        <v>178</v>
      </c>
      <c r="C1386" s="574" t="s">
        <v>876</v>
      </c>
      <c r="D1386" s="578">
        <f t="shared" si="44"/>
        <v>1</v>
      </c>
      <c r="E1386" s="297"/>
      <c r="F1386" s="347"/>
      <c r="G1386" s="350"/>
    </row>
    <row r="1387" spans="1:7" ht="15" customHeight="1" x14ac:dyDescent="0.3">
      <c r="A1387" s="345">
        <v>4</v>
      </c>
      <c r="B1387" s="356" t="s">
        <v>341</v>
      </c>
      <c r="C1387" s="574" t="s">
        <v>876</v>
      </c>
      <c r="D1387" s="578">
        <f t="shared" si="44"/>
        <v>1</v>
      </c>
      <c r="E1387" s="297"/>
      <c r="F1387" s="347"/>
      <c r="G1387" s="350"/>
    </row>
    <row r="1388" spans="1:7" ht="15" customHeight="1" x14ac:dyDescent="0.3">
      <c r="A1388" s="345">
        <v>5</v>
      </c>
      <c r="B1388" s="356" t="s">
        <v>262</v>
      </c>
      <c r="C1388" s="574" t="s">
        <v>876</v>
      </c>
      <c r="D1388" s="578">
        <f t="shared" si="44"/>
        <v>1</v>
      </c>
      <c r="E1388" s="297"/>
      <c r="F1388" s="347"/>
      <c r="G1388" s="350"/>
    </row>
    <row r="1389" spans="1:7" ht="15" customHeight="1" x14ac:dyDescent="0.3">
      <c r="A1389" s="345">
        <v>6</v>
      </c>
      <c r="B1389" s="356" t="s">
        <v>263</v>
      </c>
      <c r="C1389" s="574" t="s">
        <v>876</v>
      </c>
      <c r="D1389" s="578">
        <f t="shared" si="44"/>
        <v>1</v>
      </c>
      <c r="E1389" s="297"/>
      <c r="F1389" s="347"/>
      <c r="G1389" s="350"/>
    </row>
    <row r="1390" spans="1:7" ht="15" customHeight="1" x14ac:dyDescent="0.3">
      <c r="A1390" s="345">
        <v>7</v>
      </c>
      <c r="B1390" s="356" t="s">
        <v>342</v>
      </c>
      <c r="C1390" s="574" t="s">
        <v>876</v>
      </c>
      <c r="D1390" s="578">
        <f t="shared" si="44"/>
        <v>1</v>
      </c>
      <c r="E1390" s="297"/>
      <c r="F1390" s="347"/>
      <c r="G1390" s="350"/>
    </row>
    <row r="1391" spans="1:7" ht="15" customHeight="1" x14ac:dyDescent="0.3">
      <c r="A1391" s="345">
        <v>8</v>
      </c>
      <c r="B1391" s="356" t="s">
        <v>351</v>
      </c>
      <c r="C1391" s="574" t="s">
        <v>876</v>
      </c>
      <c r="D1391" s="578">
        <f t="shared" si="44"/>
        <v>1</v>
      </c>
      <c r="E1391" s="297"/>
      <c r="F1391" s="347"/>
      <c r="G1391" s="350"/>
    </row>
    <row r="1392" spans="1:7" ht="15" customHeight="1" x14ac:dyDescent="0.3">
      <c r="A1392" s="345">
        <v>9</v>
      </c>
      <c r="B1392" s="356" t="s">
        <v>352</v>
      </c>
      <c r="C1392" s="574" t="s">
        <v>876</v>
      </c>
      <c r="D1392" s="578">
        <f t="shared" si="44"/>
        <v>1</v>
      </c>
      <c r="E1392" s="297"/>
      <c r="F1392" s="347"/>
      <c r="G1392" s="350"/>
    </row>
    <row r="1393" spans="1:7" ht="15" customHeight="1" x14ac:dyDescent="0.3">
      <c r="A1393" s="345">
        <v>10</v>
      </c>
      <c r="B1393" s="356" t="s">
        <v>354</v>
      </c>
      <c r="C1393" s="574" t="s">
        <v>876</v>
      </c>
      <c r="D1393" s="578">
        <f t="shared" si="44"/>
        <v>1</v>
      </c>
      <c r="E1393" s="297"/>
      <c r="F1393" s="347"/>
      <c r="G1393" s="350"/>
    </row>
    <row r="1394" spans="1:7" ht="15" customHeight="1" x14ac:dyDescent="0.3">
      <c r="A1394" s="348">
        <v>11</v>
      </c>
      <c r="B1394" s="192" t="s">
        <v>353</v>
      </c>
      <c r="C1394" s="597" t="s">
        <v>876</v>
      </c>
      <c r="D1394" s="598">
        <f t="shared" si="44"/>
        <v>1</v>
      </c>
      <c r="E1394" s="199"/>
      <c r="F1394" s="199"/>
      <c r="G1394" s="199"/>
    </row>
    <row r="1395" spans="1:7" ht="15" customHeight="1" x14ac:dyDescent="0.3">
      <c r="A1395" s="348"/>
      <c r="B1395" s="192"/>
      <c r="C1395" s="597"/>
      <c r="D1395" s="598" t="str">
        <f t="shared" si="44"/>
        <v/>
      </c>
      <c r="E1395" s="199"/>
      <c r="F1395" s="199"/>
      <c r="G1395" s="199"/>
    </row>
    <row r="1396" spans="1:7" ht="15" customHeight="1" x14ac:dyDescent="0.3">
      <c r="A1396" s="636" t="s">
        <v>97</v>
      </c>
      <c r="B1396" s="637"/>
      <c r="C1396" s="637"/>
      <c r="D1396" s="637" t="str">
        <f t="shared" si="44"/>
        <v/>
      </c>
      <c r="E1396" s="637"/>
      <c r="F1396" s="637"/>
      <c r="G1396" s="638"/>
    </row>
    <row r="1397" spans="1:7" ht="15" customHeight="1" x14ac:dyDescent="0.3">
      <c r="A1397" s="345">
        <v>1</v>
      </c>
      <c r="B1397" s="356" t="s">
        <v>122</v>
      </c>
      <c r="C1397" s="574" t="s">
        <v>876</v>
      </c>
      <c r="D1397" s="578">
        <f t="shared" si="44"/>
        <v>1</v>
      </c>
      <c r="E1397" s="297"/>
      <c r="F1397" s="347"/>
      <c r="G1397" s="350"/>
    </row>
    <row r="1398" spans="1:7" ht="15" customHeight="1" x14ac:dyDescent="0.3">
      <c r="A1398" s="345">
        <v>2</v>
      </c>
      <c r="B1398" s="356" t="s">
        <v>343</v>
      </c>
      <c r="C1398" s="574" t="s">
        <v>876</v>
      </c>
      <c r="D1398" s="578">
        <f t="shared" si="44"/>
        <v>1</v>
      </c>
      <c r="E1398" s="297"/>
      <c r="F1398" s="347"/>
      <c r="G1398" s="350"/>
    </row>
    <row r="1399" spans="1:7" ht="15" customHeight="1" x14ac:dyDescent="0.3">
      <c r="A1399" s="345">
        <v>3</v>
      </c>
      <c r="B1399" s="356" t="s">
        <v>178</v>
      </c>
      <c r="C1399" s="574" t="s">
        <v>876</v>
      </c>
      <c r="D1399" s="578">
        <f t="shared" si="44"/>
        <v>1</v>
      </c>
      <c r="E1399" s="297"/>
      <c r="F1399" s="347"/>
      <c r="G1399" s="350"/>
    </row>
    <row r="1400" spans="1:7" ht="15" customHeight="1" x14ac:dyDescent="0.3">
      <c r="A1400" s="345">
        <v>4</v>
      </c>
      <c r="B1400" s="356" t="s">
        <v>341</v>
      </c>
      <c r="C1400" s="574" t="s">
        <v>876</v>
      </c>
      <c r="D1400" s="578">
        <f t="shared" si="44"/>
        <v>1</v>
      </c>
      <c r="E1400" s="297"/>
      <c r="F1400" s="347"/>
      <c r="G1400" s="350"/>
    </row>
    <row r="1401" spans="1:7" ht="15" customHeight="1" x14ac:dyDescent="0.3">
      <c r="A1401" s="345">
        <v>5</v>
      </c>
      <c r="B1401" s="356" t="s">
        <v>262</v>
      </c>
      <c r="C1401" s="574" t="s">
        <v>876</v>
      </c>
      <c r="D1401" s="578">
        <f t="shared" si="44"/>
        <v>1</v>
      </c>
      <c r="E1401" s="297"/>
      <c r="F1401" s="347"/>
      <c r="G1401" s="350"/>
    </row>
    <row r="1402" spans="1:7" ht="15" customHeight="1" x14ac:dyDescent="0.3">
      <c r="A1402" s="345">
        <v>6</v>
      </c>
      <c r="B1402" s="356" t="s">
        <v>263</v>
      </c>
      <c r="C1402" s="574" t="s">
        <v>876</v>
      </c>
      <c r="D1402" s="578">
        <f t="shared" si="44"/>
        <v>1</v>
      </c>
      <c r="E1402" s="297"/>
      <c r="F1402" s="347"/>
      <c r="G1402" s="350"/>
    </row>
    <row r="1403" spans="1:7" ht="15" customHeight="1" x14ac:dyDescent="0.3">
      <c r="A1403" s="345">
        <v>7</v>
      </c>
      <c r="B1403" s="356" t="s">
        <v>342</v>
      </c>
      <c r="C1403" s="574" t="s">
        <v>876</v>
      </c>
      <c r="D1403" s="578">
        <f t="shared" si="44"/>
        <v>1</v>
      </c>
      <c r="E1403" s="297"/>
      <c r="F1403" s="347"/>
      <c r="G1403" s="350"/>
    </row>
    <row r="1404" spans="1:7" ht="15" customHeight="1" x14ac:dyDescent="0.3">
      <c r="A1404" s="345">
        <v>8</v>
      </c>
      <c r="B1404" s="356" t="s">
        <v>351</v>
      </c>
      <c r="C1404" s="574" t="s">
        <v>876</v>
      </c>
      <c r="D1404" s="578">
        <f t="shared" si="44"/>
        <v>1</v>
      </c>
      <c r="E1404" s="297"/>
      <c r="F1404" s="347"/>
      <c r="G1404" s="350"/>
    </row>
    <row r="1405" spans="1:7" ht="15" customHeight="1" x14ac:dyDescent="0.3">
      <c r="A1405" s="345">
        <v>9</v>
      </c>
      <c r="B1405" s="356" t="s">
        <v>352</v>
      </c>
      <c r="C1405" s="574" t="s">
        <v>876</v>
      </c>
      <c r="D1405" s="578">
        <f t="shared" si="44"/>
        <v>1</v>
      </c>
      <c r="E1405" s="297"/>
      <c r="F1405" s="347"/>
      <c r="G1405" s="350"/>
    </row>
    <row r="1406" spans="1:7" ht="15" customHeight="1" x14ac:dyDescent="0.3">
      <c r="A1406" s="345">
        <v>10</v>
      </c>
      <c r="B1406" s="356" t="s">
        <v>354</v>
      </c>
      <c r="C1406" s="574" t="s">
        <v>876</v>
      </c>
      <c r="D1406" s="578">
        <f t="shared" si="44"/>
        <v>1</v>
      </c>
      <c r="E1406" s="297"/>
      <c r="F1406" s="347"/>
      <c r="G1406" s="350"/>
    </row>
    <row r="1407" spans="1:7" ht="15" customHeight="1" x14ac:dyDescent="0.3">
      <c r="A1407" s="345">
        <v>11</v>
      </c>
      <c r="B1407" s="356" t="s">
        <v>353</v>
      </c>
      <c r="C1407" s="574" t="s">
        <v>876</v>
      </c>
      <c r="D1407" s="578">
        <f t="shared" si="44"/>
        <v>1</v>
      </c>
      <c r="E1407" s="297"/>
      <c r="F1407" s="347"/>
      <c r="G1407" s="350"/>
    </row>
    <row r="1408" spans="1:7" ht="15" customHeight="1" x14ac:dyDescent="0.3">
      <c r="A1408" s="308"/>
      <c r="B1408" s="189"/>
      <c r="C1408" s="586"/>
      <c r="D1408" s="587" t="str">
        <f t="shared" si="44"/>
        <v/>
      </c>
      <c r="E1408" s="309"/>
      <c r="F1408" s="309"/>
      <c r="G1408" s="310"/>
    </row>
    <row r="1409" spans="1:7" ht="15" customHeight="1" x14ac:dyDescent="0.3">
      <c r="A1409" s="636" t="s">
        <v>98</v>
      </c>
      <c r="B1409" s="637"/>
      <c r="C1409" s="637"/>
      <c r="D1409" s="637" t="str">
        <f t="shared" si="44"/>
        <v/>
      </c>
      <c r="E1409" s="637"/>
      <c r="F1409" s="637"/>
      <c r="G1409" s="638"/>
    </row>
    <row r="1410" spans="1:7" ht="15" customHeight="1" x14ac:dyDescent="0.3">
      <c r="A1410" s="345">
        <v>1</v>
      </c>
      <c r="B1410" s="356" t="s">
        <v>565</v>
      </c>
      <c r="C1410" s="574" t="s">
        <v>876</v>
      </c>
      <c r="D1410" s="578">
        <f t="shared" si="44"/>
        <v>1</v>
      </c>
      <c r="E1410" s="297"/>
      <c r="F1410" s="347"/>
      <c r="G1410" s="350"/>
    </row>
    <row r="1411" spans="1:7" ht="15" customHeight="1" x14ac:dyDescent="0.3">
      <c r="A1411" s="345">
        <v>2</v>
      </c>
      <c r="B1411" s="356" t="s">
        <v>566</v>
      </c>
      <c r="C1411" s="574" t="s">
        <v>876</v>
      </c>
      <c r="D1411" s="578">
        <f t="shared" si="44"/>
        <v>1</v>
      </c>
      <c r="E1411" s="297"/>
      <c r="F1411" s="347"/>
      <c r="G1411" s="350"/>
    </row>
    <row r="1412" spans="1:7" ht="15" customHeight="1" x14ac:dyDescent="0.3">
      <c r="A1412" s="345">
        <v>3</v>
      </c>
      <c r="B1412" s="356" t="s">
        <v>567</v>
      </c>
      <c r="C1412" s="574" t="s">
        <v>876</v>
      </c>
      <c r="D1412" s="578">
        <f t="shared" si="44"/>
        <v>1</v>
      </c>
      <c r="E1412" s="297"/>
      <c r="F1412" s="347"/>
      <c r="G1412" s="350"/>
    </row>
    <row r="1413" spans="1:7" ht="15" customHeight="1" x14ac:dyDescent="0.3">
      <c r="A1413" s="345">
        <v>4</v>
      </c>
      <c r="B1413" s="356" t="s">
        <v>568</v>
      </c>
      <c r="C1413" s="574" t="s">
        <v>876</v>
      </c>
      <c r="D1413" s="578">
        <f t="shared" si="44"/>
        <v>1</v>
      </c>
      <c r="E1413" s="297"/>
      <c r="F1413" s="347"/>
      <c r="G1413" s="350"/>
    </row>
    <row r="1414" spans="1:7" ht="15" customHeight="1" x14ac:dyDescent="0.3">
      <c r="A1414" s="345">
        <v>5</v>
      </c>
      <c r="B1414" s="356" t="s">
        <v>569</v>
      </c>
      <c r="C1414" s="574" t="s">
        <v>876</v>
      </c>
      <c r="D1414" s="578">
        <f t="shared" si="44"/>
        <v>1</v>
      </c>
      <c r="E1414" s="297"/>
      <c r="F1414" s="347"/>
      <c r="G1414" s="350"/>
    </row>
    <row r="1415" spans="1:7" ht="15" customHeight="1" x14ac:dyDescent="0.3">
      <c r="A1415" s="345">
        <v>6</v>
      </c>
      <c r="B1415" s="356" t="s">
        <v>570</v>
      </c>
      <c r="C1415" s="574" t="s">
        <v>876</v>
      </c>
      <c r="D1415" s="578">
        <f t="shared" si="44"/>
        <v>1</v>
      </c>
      <c r="E1415" s="297"/>
      <c r="F1415" s="347"/>
      <c r="G1415" s="350"/>
    </row>
    <row r="1416" spans="1:7" ht="15" customHeight="1" x14ac:dyDescent="0.3">
      <c r="A1416" s="345">
        <v>7</v>
      </c>
      <c r="B1416" s="356" t="s">
        <v>571</v>
      </c>
      <c r="C1416" s="574" t="s">
        <v>876</v>
      </c>
      <c r="D1416" s="578">
        <f t="shared" si="44"/>
        <v>1</v>
      </c>
      <c r="E1416" s="297"/>
      <c r="F1416" s="347"/>
      <c r="G1416" s="350"/>
    </row>
    <row r="1417" spans="1:7" ht="15" customHeight="1" x14ac:dyDescent="0.3">
      <c r="A1417" s="345">
        <v>8</v>
      </c>
      <c r="B1417" s="356" t="s">
        <v>572</v>
      </c>
      <c r="C1417" s="574" t="s">
        <v>876</v>
      </c>
      <c r="D1417" s="578">
        <f t="shared" si="44"/>
        <v>1</v>
      </c>
      <c r="E1417" s="297"/>
      <c r="F1417" s="347"/>
      <c r="G1417" s="350"/>
    </row>
    <row r="1418" spans="1:7" ht="15" customHeight="1" x14ac:dyDescent="0.3">
      <c r="A1418" s="345">
        <v>9</v>
      </c>
      <c r="B1418" s="356" t="s">
        <v>573</v>
      </c>
      <c r="C1418" s="574" t="s">
        <v>876</v>
      </c>
      <c r="D1418" s="578">
        <f t="shared" si="44"/>
        <v>1</v>
      </c>
      <c r="E1418" s="297"/>
      <c r="F1418" s="347"/>
      <c r="G1418" s="350"/>
    </row>
    <row r="1419" spans="1:7" ht="15" customHeight="1" x14ac:dyDescent="0.3">
      <c r="A1419" s="345">
        <v>10</v>
      </c>
      <c r="B1419" s="356" t="s">
        <v>574</v>
      </c>
      <c r="C1419" s="574" t="s">
        <v>876</v>
      </c>
      <c r="D1419" s="578">
        <f t="shared" si="44"/>
        <v>1</v>
      </c>
      <c r="E1419" s="297"/>
      <c r="F1419" s="347"/>
      <c r="G1419" s="350"/>
    </row>
    <row r="1420" spans="1:7" ht="15" customHeight="1" x14ac:dyDescent="0.3">
      <c r="A1420" s="345">
        <v>11</v>
      </c>
      <c r="B1420" s="356" t="s">
        <v>575</v>
      </c>
      <c r="C1420" s="574" t="s">
        <v>876</v>
      </c>
      <c r="D1420" s="578">
        <f t="shared" si="44"/>
        <v>1</v>
      </c>
      <c r="E1420" s="297"/>
      <c r="F1420" s="347"/>
      <c r="G1420" s="350"/>
    </row>
    <row r="1421" spans="1:7" ht="15" customHeight="1" x14ac:dyDescent="0.3">
      <c r="A1421" s="345">
        <v>12</v>
      </c>
      <c r="B1421" s="356" t="s">
        <v>576</v>
      </c>
      <c r="C1421" s="574" t="s">
        <v>876</v>
      </c>
      <c r="D1421" s="578">
        <f t="shared" si="44"/>
        <v>1</v>
      </c>
      <c r="E1421" s="297"/>
      <c r="F1421" s="347"/>
      <c r="G1421" s="350"/>
    </row>
    <row r="1422" spans="1:7" ht="15" customHeight="1" x14ac:dyDescent="0.3">
      <c r="A1422" s="345">
        <v>13</v>
      </c>
      <c r="B1422" s="356" t="s">
        <v>577</v>
      </c>
      <c r="C1422" s="574" t="s">
        <v>876</v>
      </c>
      <c r="D1422" s="578">
        <f t="shared" si="44"/>
        <v>1</v>
      </c>
      <c r="E1422" s="297"/>
      <c r="F1422" s="347"/>
      <c r="G1422" s="350"/>
    </row>
    <row r="1423" spans="1:7" ht="15" customHeight="1" x14ac:dyDescent="0.3">
      <c r="A1423" s="345">
        <v>14</v>
      </c>
      <c r="B1423" s="356" t="s">
        <v>578</v>
      </c>
      <c r="C1423" s="574" t="s">
        <v>876</v>
      </c>
      <c r="D1423" s="578">
        <f t="shared" si="44"/>
        <v>1</v>
      </c>
      <c r="E1423" s="297"/>
      <c r="F1423" s="347"/>
      <c r="G1423" s="350"/>
    </row>
    <row r="1424" spans="1:7" ht="15" customHeight="1" x14ac:dyDescent="0.3">
      <c r="A1424" s="345">
        <v>15</v>
      </c>
      <c r="B1424" s="356" t="s">
        <v>579</v>
      </c>
      <c r="C1424" s="574" t="s">
        <v>876</v>
      </c>
      <c r="D1424" s="578">
        <f t="shared" si="44"/>
        <v>1</v>
      </c>
      <c r="E1424" s="297"/>
      <c r="F1424" s="347"/>
      <c r="G1424" s="350"/>
    </row>
    <row r="1425" spans="1:7" ht="15" customHeight="1" x14ac:dyDescent="0.3">
      <c r="A1425" s="345">
        <v>16</v>
      </c>
      <c r="B1425" s="356" t="s">
        <v>580</v>
      </c>
      <c r="C1425" s="574" t="s">
        <v>876</v>
      </c>
      <c r="D1425" s="578">
        <f t="shared" si="44"/>
        <v>1</v>
      </c>
      <c r="E1425" s="297"/>
      <c r="F1425" s="347"/>
      <c r="G1425" s="350"/>
    </row>
    <row r="1426" spans="1:7" ht="15" customHeight="1" x14ac:dyDescent="0.3">
      <c r="A1426" s="636" t="s">
        <v>99</v>
      </c>
      <c r="B1426" s="637"/>
      <c r="C1426" s="637"/>
      <c r="D1426" s="637" t="str">
        <f t="shared" si="44"/>
        <v/>
      </c>
      <c r="E1426" s="637"/>
      <c r="F1426" s="637"/>
      <c r="G1426" s="638"/>
    </row>
    <row r="1427" spans="1:7" ht="15" customHeight="1" x14ac:dyDescent="0.3">
      <c r="A1427" s="345">
        <v>1</v>
      </c>
      <c r="B1427" s="356" t="s">
        <v>258</v>
      </c>
      <c r="C1427" s="574" t="s">
        <v>876</v>
      </c>
      <c r="D1427" s="578">
        <f t="shared" si="44"/>
        <v>1</v>
      </c>
      <c r="E1427" s="297"/>
      <c r="F1427" s="347"/>
      <c r="G1427" s="350"/>
    </row>
    <row r="1428" spans="1:7" ht="15" customHeight="1" x14ac:dyDescent="0.3">
      <c r="A1428" s="345">
        <v>2</v>
      </c>
      <c r="B1428" s="356" t="s">
        <v>17</v>
      </c>
      <c r="C1428" s="574" t="s">
        <v>876</v>
      </c>
      <c r="D1428" s="578">
        <f t="shared" si="44"/>
        <v>1</v>
      </c>
      <c r="E1428" s="297"/>
      <c r="F1428" s="347"/>
      <c r="G1428" s="350"/>
    </row>
    <row r="1429" spans="1:7" ht="15" customHeight="1" x14ac:dyDescent="0.3">
      <c r="A1429" s="345">
        <v>3</v>
      </c>
      <c r="B1429" s="356" t="s">
        <v>119</v>
      </c>
      <c r="C1429" s="574" t="s">
        <v>876</v>
      </c>
      <c r="D1429" s="578">
        <f t="shared" si="44"/>
        <v>1</v>
      </c>
      <c r="E1429" s="297"/>
      <c r="F1429" s="347"/>
      <c r="G1429" s="350"/>
    </row>
    <row r="1430" spans="1:7" s="7" customFormat="1" ht="23" customHeight="1" x14ac:dyDescent="0.25">
      <c r="A1430" s="644" t="s">
        <v>1090</v>
      </c>
      <c r="B1430" s="645"/>
      <c r="C1430" s="646"/>
      <c r="D1430" s="523"/>
      <c r="E1430" s="224" t="str">
        <f>IF(SUM(E$6:E1429)=0,"",SUM(E1370:E1429))</f>
        <v/>
      </c>
      <c r="F1430" s="224" t="str">
        <f>IF(SUM(F$6:F1429)=0,"",SUM(F1370:F1429))</f>
        <v/>
      </c>
      <c r="G1430" s="224" t="str">
        <f>IF(SUM(G$6:G1429)=0,"",SUM(G1370:G1429))</f>
        <v/>
      </c>
    </row>
    <row r="1431" spans="1:7" s="120" customFormat="1" x14ac:dyDescent="0.25">
      <c r="A1431" s="351"/>
      <c r="B1431" s="352"/>
      <c r="C1431" s="582"/>
      <c r="D1431" s="583"/>
      <c r="E1431" s="354"/>
      <c r="F1431" s="354"/>
      <c r="G1431" s="355"/>
    </row>
    <row r="1432" spans="1:7" ht="20.25" customHeight="1" x14ac:dyDescent="0.3">
      <c r="A1432" s="644" t="s">
        <v>8</v>
      </c>
      <c r="B1432" s="645"/>
      <c r="C1432" s="646"/>
      <c r="D1432" s="564"/>
      <c r="E1432" s="289"/>
      <c r="F1432" s="289"/>
      <c r="G1432" s="290"/>
    </row>
    <row r="1433" spans="1:7" x14ac:dyDescent="0.3">
      <c r="A1433" s="443"/>
      <c r="F1433" s="443"/>
      <c r="G1433" s="444"/>
    </row>
    <row r="1434" spans="1:7" ht="29.25" customHeight="1" x14ac:dyDescent="0.3">
      <c r="A1434" s="197" t="s">
        <v>0</v>
      </c>
      <c r="B1434" s="197" t="s">
        <v>1</v>
      </c>
      <c r="C1434" s="566" t="s">
        <v>2</v>
      </c>
      <c r="D1434" s="567" t="s">
        <v>3</v>
      </c>
      <c r="E1434" s="291" t="s">
        <v>4</v>
      </c>
      <c r="F1434" s="291" t="s">
        <v>4</v>
      </c>
      <c r="G1434" s="197" t="s">
        <v>4</v>
      </c>
    </row>
    <row r="1435" spans="1:7" s="148" customFormat="1" ht="37.25" customHeight="1" x14ac:dyDescent="0.3">
      <c r="A1435" s="16"/>
      <c r="B1435" s="17"/>
      <c r="C1435" s="568"/>
      <c r="D1435" s="569"/>
      <c r="E1435" s="21" t="s">
        <v>1145</v>
      </c>
      <c r="F1435" s="20" t="s">
        <v>1146</v>
      </c>
      <c r="G1435" s="19" t="s">
        <v>1147</v>
      </c>
    </row>
    <row r="1436" spans="1:7" s="148" customFormat="1" ht="15.9" customHeight="1" x14ac:dyDescent="0.25">
      <c r="A1436" s="137"/>
      <c r="B1436" s="138"/>
      <c r="C1436" s="584"/>
      <c r="D1436" s="525"/>
      <c r="E1436" s="331"/>
      <c r="F1436" s="331"/>
      <c r="G1436" s="332"/>
    </row>
    <row r="1437" spans="1:7" s="7" customFormat="1" ht="18" customHeight="1" x14ac:dyDescent="0.25">
      <c r="A1437" s="644" t="s">
        <v>5</v>
      </c>
      <c r="B1437" s="645"/>
      <c r="C1437" s="646"/>
      <c r="D1437" s="526"/>
      <c r="E1437" s="221" t="str">
        <f>IF(E1430=0,"",E1430)</f>
        <v/>
      </c>
      <c r="F1437" s="221" t="str">
        <f t="shared" ref="F1437:G1437" si="45">IF(F1430=0,"",F1430)</f>
        <v/>
      </c>
      <c r="G1437" s="221" t="str">
        <f t="shared" si="45"/>
        <v/>
      </c>
    </row>
    <row r="1438" spans="1:7" s="7" customFormat="1" x14ac:dyDescent="0.25">
      <c r="A1438" s="378"/>
      <c r="B1438" s="424"/>
      <c r="C1438" s="527"/>
      <c r="D1438" s="527" t="str">
        <f t="shared" ref="D1438:D1494" si="46">IF(C1438="","",1)</f>
        <v/>
      </c>
      <c r="E1438" s="335"/>
      <c r="F1438" s="335"/>
      <c r="G1438" s="335"/>
    </row>
    <row r="1439" spans="1:7" ht="15" customHeight="1" x14ac:dyDescent="0.3">
      <c r="A1439" s="345">
        <v>4</v>
      </c>
      <c r="B1439" s="356" t="s">
        <v>120</v>
      </c>
      <c r="C1439" s="574" t="s">
        <v>876</v>
      </c>
      <c r="D1439" s="578">
        <f t="shared" si="46"/>
        <v>1</v>
      </c>
      <c r="E1439" s="297"/>
      <c r="F1439" s="347"/>
      <c r="G1439" s="350"/>
    </row>
    <row r="1440" spans="1:7" ht="15" customHeight="1" x14ac:dyDescent="0.3">
      <c r="A1440" s="345">
        <v>5</v>
      </c>
      <c r="B1440" s="356" t="s">
        <v>121</v>
      </c>
      <c r="C1440" s="574" t="s">
        <v>876</v>
      </c>
      <c r="D1440" s="578">
        <f t="shared" si="46"/>
        <v>1</v>
      </c>
      <c r="E1440" s="297"/>
      <c r="F1440" s="347"/>
      <c r="G1440" s="350"/>
    </row>
    <row r="1441" spans="1:7" ht="15" customHeight="1" x14ac:dyDescent="0.3">
      <c r="A1441" s="345">
        <v>6</v>
      </c>
      <c r="B1441" s="356" t="s">
        <v>122</v>
      </c>
      <c r="C1441" s="574" t="s">
        <v>876</v>
      </c>
      <c r="D1441" s="578">
        <f t="shared" si="46"/>
        <v>1</v>
      </c>
      <c r="E1441" s="297"/>
      <c r="F1441" s="347"/>
      <c r="G1441" s="350"/>
    </row>
    <row r="1442" spans="1:7" ht="15" customHeight="1" x14ac:dyDescent="0.3">
      <c r="A1442" s="345">
        <v>7</v>
      </c>
      <c r="B1442" s="356" t="s">
        <v>581</v>
      </c>
      <c r="C1442" s="574" t="s">
        <v>876</v>
      </c>
      <c r="D1442" s="578">
        <f t="shared" si="46"/>
        <v>1</v>
      </c>
      <c r="E1442" s="297"/>
      <c r="F1442" s="347"/>
      <c r="G1442" s="350"/>
    </row>
    <row r="1443" spans="1:7" ht="15" customHeight="1" x14ac:dyDescent="0.3">
      <c r="A1443" s="345">
        <v>8</v>
      </c>
      <c r="B1443" s="356" t="s">
        <v>343</v>
      </c>
      <c r="C1443" s="574" t="s">
        <v>876</v>
      </c>
      <c r="D1443" s="578">
        <f t="shared" si="46"/>
        <v>1</v>
      </c>
      <c r="E1443" s="297"/>
      <c r="F1443" s="347"/>
      <c r="G1443" s="350"/>
    </row>
    <row r="1444" spans="1:7" ht="15" customHeight="1" x14ac:dyDescent="0.3">
      <c r="A1444" s="345">
        <v>9</v>
      </c>
      <c r="B1444" s="356" t="s">
        <v>178</v>
      </c>
      <c r="C1444" s="574" t="s">
        <v>876</v>
      </c>
      <c r="D1444" s="578">
        <f t="shared" si="46"/>
        <v>1</v>
      </c>
      <c r="E1444" s="297"/>
      <c r="F1444" s="347"/>
      <c r="G1444" s="350"/>
    </row>
    <row r="1445" spans="1:7" ht="15" customHeight="1" x14ac:dyDescent="0.3">
      <c r="A1445" s="636" t="s">
        <v>100</v>
      </c>
      <c r="B1445" s="637"/>
      <c r="C1445" s="637"/>
      <c r="D1445" s="637" t="str">
        <f t="shared" si="46"/>
        <v/>
      </c>
      <c r="E1445" s="637"/>
      <c r="F1445" s="637"/>
      <c r="G1445" s="638"/>
    </row>
    <row r="1446" spans="1:7" ht="15" customHeight="1" x14ac:dyDescent="0.3">
      <c r="A1446" s="345">
        <v>1</v>
      </c>
      <c r="B1446" s="356" t="s">
        <v>122</v>
      </c>
      <c r="C1446" s="574" t="s">
        <v>876</v>
      </c>
      <c r="D1446" s="578">
        <f t="shared" si="46"/>
        <v>1</v>
      </c>
      <c r="E1446" s="297"/>
      <c r="F1446" s="347"/>
      <c r="G1446" s="350"/>
    </row>
    <row r="1447" spans="1:7" ht="15" customHeight="1" x14ac:dyDescent="0.3">
      <c r="A1447" s="345">
        <v>2</v>
      </c>
      <c r="B1447" s="356" t="s">
        <v>581</v>
      </c>
      <c r="C1447" s="574" t="s">
        <v>876</v>
      </c>
      <c r="D1447" s="578">
        <f t="shared" si="46"/>
        <v>1</v>
      </c>
      <c r="E1447" s="297"/>
      <c r="F1447" s="347"/>
      <c r="G1447" s="350"/>
    </row>
    <row r="1448" spans="1:7" ht="15" customHeight="1" x14ac:dyDescent="0.3">
      <c r="A1448" s="345">
        <v>3</v>
      </c>
      <c r="B1448" s="356" t="s">
        <v>343</v>
      </c>
      <c r="C1448" s="574" t="s">
        <v>876</v>
      </c>
      <c r="D1448" s="578">
        <f t="shared" si="46"/>
        <v>1</v>
      </c>
      <c r="E1448" s="297"/>
      <c r="F1448" s="347"/>
      <c r="G1448" s="350"/>
    </row>
    <row r="1449" spans="1:7" ht="15" customHeight="1" x14ac:dyDescent="0.3">
      <c r="A1449" s="345">
        <v>4</v>
      </c>
      <c r="B1449" s="356" t="s">
        <v>178</v>
      </c>
      <c r="C1449" s="574" t="s">
        <v>876</v>
      </c>
      <c r="D1449" s="578">
        <f t="shared" si="46"/>
        <v>1</v>
      </c>
      <c r="E1449" s="297"/>
      <c r="F1449" s="347"/>
      <c r="G1449" s="350"/>
    </row>
    <row r="1450" spans="1:7" ht="15" customHeight="1" x14ac:dyDescent="0.3">
      <c r="A1450" s="345">
        <v>5</v>
      </c>
      <c r="B1450" s="356" t="s">
        <v>340</v>
      </c>
      <c r="C1450" s="574" t="s">
        <v>876</v>
      </c>
      <c r="D1450" s="578">
        <f t="shared" si="46"/>
        <v>1</v>
      </c>
      <c r="E1450" s="297"/>
      <c r="F1450" s="347"/>
      <c r="G1450" s="350"/>
    </row>
    <row r="1451" spans="1:7" ht="15" customHeight="1" x14ac:dyDescent="0.3">
      <c r="A1451" s="345">
        <v>6</v>
      </c>
      <c r="B1451" s="356" t="s">
        <v>341</v>
      </c>
      <c r="C1451" s="574" t="s">
        <v>876</v>
      </c>
      <c r="D1451" s="578">
        <f t="shared" si="46"/>
        <v>1</v>
      </c>
      <c r="E1451" s="297"/>
      <c r="F1451" s="347"/>
      <c r="G1451" s="350"/>
    </row>
    <row r="1452" spans="1:7" ht="15" customHeight="1" x14ac:dyDescent="0.3">
      <c r="A1452" s="345">
        <v>7</v>
      </c>
      <c r="B1452" s="356" t="s">
        <v>262</v>
      </c>
      <c r="C1452" s="574" t="s">
        <v>876</v>
      </c>
      <c r="D1452" s="578">
        <f t="shared" si="46"/>
        <v>1</v>
      </c>
      <c r="E1452" s="297"/>
      <c r="F1452" s="347"/>
      <c r="G1452" s="350"/>
    </row>
    <row r="1453" spans="1:7" ht="15" customHeight="1" x14ac:dyDescent="0.3">
      <c r="A1453" s="345">
        <v>8</v>
      </c>
      <c r="B1453" s="356" t="s">
        <v>263</v>
      </c>
      <c r="C1453" s="574" t="s">
        <v>876</v>
      </c>
      <c r="D1453" s="578">
        <f t="shared" si="46"/>
        <v>1</v>
      </c>
      <c r="E1453" s="297"/>
      <c r="F1453" s="347"/>
      <c r="G1453" s="350"/>
    </row>
    <row r="1454" spans="1:7" ht="15" customHeight="1" x14ac:dyDescent="0.3">
      <c r="A1454" s="345">
        <v>9</v>
      </c>
      <c r="B1454" s="356" t="s">
        <v>342</v>
      </c>
      <c r="C1454" s="591"/>
      <c r="D1454" s="578" t="str">
        <f t="shared" si="46"/>
        <v/>
      </c>
      <c r="E1454" s="297"/>
      <c r="F1454" s="347"/>
      <c r="G1454" s="350"/>
    </row>
    <row r="1455" spans="1:7" ht="15" customHeight="1" x14ac:dyDescent="0.3">
      <c r="A1455" s="636" t="s">
        <v>101</v>
      </c>
      <c r="B1455" s="637"/>
      <c r="C1455" s="637"/>
      <c r="D1455" s="637" t="str">
        <f t="shared" si="46"/>
        <v/>
      </c>
      <c r="E1455" s="637"/>
      <c r="F1455" s="637"/>
      <c r="G1455" s="638"/>
    </row>
    <row r="1456" spans="1:7" ht="15" customHeight="1" x14ac:dyDescent="0.3">
      <c r="A1456" s="345">
        <v>1</v>
      </c>
      <c r="B1456" s="356" t="s">
        <v>122</v>
      </c>
      <c r="C1456" s="574" t="s">
        <v>876</v>
      </c>
      <c r="D1456" s="578">
        <f t="shared" si="46"/>
        <v>1</v>
      </c>
      <c r="E1456" s="297"/>
      <c r="F1456" s="347"/>
      <c r="G1456" s="350"/>
    </row>
    <row r="1457" spans="1:7" ht="15" customHeight="1" x14ac:dyDescent="0.3">
      <c r="A1457" s="345">
        <v>2</v>
      </c>
      <c r="B1457" s="356" t="s">
        <v>343</v>
      </c>
      <c r="C1457" s="574" t="s">
        <v>876</v>
      </c>
      <c r="D1457" s="578">
        <f t="shared" si="46"/>
        <v>1</v>
      </c>
      <c r="E1457" s="297"/>
      <c r="F1457" s="347"/>
      <c r="G1457" s="350"/>
    </row>
    <row r="1458" spans="1:7" ht="15" customHeight="1" x14ac:dyDescent="0.3">
      <c r="A1458" s="345">
        <v>3</v>
      </c>
      <c r="B1458" s="356" t="s">
        <v>178</v>
      </c>
      <c r="C1458" s="574" t="s">
        <v>876</v>
      </c>
      <c r="D1458" s="578">
        <f t="shared" si="46"/>
        <v>1</v>
      </c>
      <c r="E1458" s="297"/>
      <c r="F1458" s="347"/>
      <c r="G1458" s="350"/>
    </row>
    <row r="1459" spans="1:7" ht="15" customHeight="1" x14ac:dyDescent="0.3">
      <c r="A1459" s="345">
        <v>4</v>
      </c>
      <c r="B1459" s="356" t="s">
        <v>340</v>
      </c>
      <c r="C1459" s="574" t="s">
        <v>876</v>
      </c>
      <c r="D1459" s="578">
        <f t="shared" si="46"/>
        <v>1</v>
      </c>
      <c r="E1459" s="297"/>
      <c r="F1459" s="347"/>
      <c r="G1459" s="350"/>
    </row>
    <row r="1460" spans="1:7" ht="15" customHeight="1" x14ac:dyDescent="0.3">
      <c r="A1460" s="345">
        <v>5</v>
      </c>
      <c r="B1460" s="356" t="s">
        <v>341</v>
      </c>
      <c r="C1460" s="574" t="s">
        <v>876</v>
      </c>
      <c r="D1460" s="578">
        <f t="shared" si="46"/>
        <v>1</v>
      </c>
      <c r="E1460" s="297"/>
      <c r="F1460" s="347"/>
      <c r="G1460" s="350"/>
    </row>
    <row r="1461" spans="1:7" ht="15" customHeight="1" x14ac:dyDescent="0.3">
      <c r="A1461" s="345">
        <v>6</v>
      </c>
      <c r="B1461" s="356" t="s">
        <v>262</v>
      </c>
      <c r="C1461" s="574" t="s">
        <v>876</v>
      </c>
      <c r="D1461" s="578">
        <f t="shared" si="46"/>
        <v>1</v>
      </c>
      <c r="E1461" s="297"/>
      <c r="F1461" s="347"/>
      <c r="G1461" s="350"/>
    </row>
    <row r="1462" spans="1:7" ht="15" customHeight="1" x14ac:dyDescent="0.3">
      <c r="A1462" s="345">
        <v>7</v>
      </c>
      <c r="B1462" s="356" t="s">
        <v>263</v>
      </c>
      <c r="C1462" s="574" t="s">
        <v>876</v>
      </c>
      <c r="D1462" s="578">
        <f t="shared" si="46"/>
        <v>1</v>
      </c>
      <c r="E1462" s="297"/>
      <c r="F1462" s="347"/>
      <c r="G1462" s="350"/>
    </row>
    <row r="1463" spans="1:7" ht="15" customHeight="1" x14ac:dyDescent="0.3">
      <c r="A1463" s="345">
        <v>8</v>
      </c>
      <c r="B1463" s="356" t="s">
        <v>342</v>
      </c>
      <c r="C1463" s="574" t="s">
        <v>876</v>
      </c>
      <c r="D1463" s="578">
        <f t="shared" si="46"/>
        <v>1</v>
      </c>
      <c r="E1463" s="297"/>
      <c r="F1463" s="347"/>
      <c r="G1463" s="350"/>
    </row>
    <row r="1464" spans="1:7" ht="15" customHeight="1" x14ac:dyDescent="0.3">
      <c r="A1464" s="345">
        <v>9</v>
      </c>
      <c r="B1464" s="356" t="s">
        <v>351</v>
      </c>
      <c r="C1464" s="574" t="s">
        <v>876</v>
      </c>
      <c r="D1464" s="578">
        <f t="shared" si="46"/>
        <v>1</v>
      </c>
      <c r="E1464" s="297"/>
      <c r="F1464" s="347"/>
      <c r="G1464" s="350"/>
    </row>
    <row r="1465" spans="1:7" ht="15" customHeight="1" x14ac:dyDescent="0.3">
      <c r="A1465" s="345">
        <v>10</v>
      </c>
      <c r="B1465" s="356" t="s">
        <v>352</v>
      </c>
      <c r="C1465" s="574" t="s">
        <v>876</v>
      </c>
      <c r="D1465" s="578">
        <f t="shared" si="46"/>
        <v>1</v>
      </c>
      <c r="E1465" s="297"/>
      <c r="F1465" s="347"/>
      <c r="G1465" s="350"/>
    </row>
    <row r="1466" spans="1:7" ht="15" customHeight="1" x14ac:dyDescent="0.3">
      <c r="A1466" s="345">
        <v>11</v>
      </c>
      <c r="B1466" s="356" t="s">
        <v>354</v>
      </c>
      <c r="C1466" s="574" t="s">
        <v>876</v>
      </c>
      <c r="D1466" s="578">
        <f t="shared" si="46"/>
        <v>1</v>
      </c>
      <c r="E1466" s="297"/>
      <c r="F1466" s="347"/>
      <c r="G1466" s="350"/>
    </row>
    <row r="1467" spans="1:7" ht="15" customHeight="1" x14ac:dyDescent="0.3">
      <c r="A1467" s="345">
        <v>12</v>
      </c>
      <c r="B1467" s="356" t="s">
        <v>353</v>
      </c>
      <c r="C1467" s="574" t="s">
        <v>876</v>
      </c>
      <c r="D1467" s="578">
        <f t="shared" si="46"/>
        <v>1</v>
      </c>
      <c r="E1467" s="297"/>
      <c r="F1467" s="347"/>
      <c r="G1467" s="350"/>
    </row>
    <row r="1468" spans="1:7" ht="15" customHeight="1" x14ac:dyDescent="0.3">
      <c r="A1468" s="636" t="s">
        <v>102</v>
      </c>
      <c r="B1468" s="637"/>
      <c r="C1468" s="637"/>
      <c r="D1468" s="637" t="str">
        <f t="shared" si="46"/>
        <v/>
      </c>
      <c r="E1468" s="637"/>
      <c r="F1468" s="637"/>
      <c r="G1468" s="638"/>
    </row>
    <row r="1469" spans="1:7" ht="15" customHeight="1" x14ac:dyDescent="0.3">
      <c r="A1469" s="345">
        <v>1</v>
      </c>
      <c r="B1469" s="356" t="s">
        <v>122</v>
      </c>
      <c r="C1469" s="574" t="s">
        <v>876</v>
      </c>
      <c r="D1469" s="578">
        <f t="shared" si="46"/>
        <v>1</v>
      </c>
      <c r="E1469" s="297"/>
      <c r="F1469" s="347"/>
      <c r="G1469" s="350"/>
    </row>
    <row r="1470" spans="1:7" ht="15" customHeight="1" x14ac:dyDescent="0.3">
      <c r="A1470" s="345">
        <v>2</v>
      </c>
      <c r="B1470" s="356" t="s">
        <v>343</v>
      </c>
      <c r="C1470" s="574" t="s">
        <v>876</v>
      </c>
      <c r="D1470" s="578">
        <f t="shared" si="46"/>
        <v>1</v>
      </c>
      <c r="E1470" s="297"/>
      <c r="F1470" s="347"/>
      <c r="G1470" s="350"/>
    </row>
    <row r="1471" spans="1:7" ht="15" customHeight="1" x14ac:dyDescent="0.3">
      <c r="A1471" s="345">
        <v>3</v>
      </c>
      <c r="B1471" s="356" t="s">
        <v>178</v>
      </c>
      <c r="C1471" s="574" t="s">
        <v>876</v>
      </c>
      <c r="D1471" s="578">
        <f t="shared" si="46"/>
        <v>1</v>
      </c>
      <c r="E1471" s="297"/>
      <c r="F1471" s="347"/>
      <c r="G1471" s="350"/>
    </row>
    <row r="1472" spans="1:7" ht="15" customHeight="1" x14ac:dyDescent="0.3">
      <c r="A1472" s="345">
        <v>4</v>
      </c>
      <c r="B1472" s="356" t="s">
        <v>340</v>
      </c>
      <c r="C1472" s="574" t="s">
        <v>876</v>
      </c>
      <c r="D1472" s="578">
        <f t="shared" si="46"/>
        <v>1</v>
      </c>
      <c r="E1472" s="297"/>
      <c r="F1472" s="347"/>
      <c r="G1472" s="350"/>
    </row>
    <row r="1473" spans="1:7" ht="15" customHeight="1" x14ac:dyDescent="0.3">
      <c r="A1473" s="345">
        <v>5</v>
      </c>
      <c r="B1473" s="356" t="s">
        <v>341</v>
      </c>
      <c r="C1473" s="574" t="s">
        <v>876</v>
      </c>
      <c r="D1473" s="578">
        <f t="shared" si="46"/>
        <v>1</v>
      </c>
      <c r="E1473" s="297"/>
      <c r="F1473" s="347"/>
      <c r="G1473" s="350"/>
    </row>
    <row r="1474" spans="1:7" ht="15" customHeight="1" x14ac:dyDescent="0.3">
      <c r="A1474" s="345">
        <v>6</v>
      </c>
      <c r="B1474" s="356" t="s">
        <v>262</v>
      </c>
      <c r="C1474" s="574" t="s">
        <v>876</v>
      </c>
      <c r="D1474" s="578">
        <f t="shared" si="46"/>
        <v>1</v>
      </c>
      <c r="E1474" s="297"/>
      <c r="F1474" s="347"/>
      <c r="G1474" s="350"/>
    </row>
    <row r="1475" spans="1:7" ht="15" customHeight="1" x14ac:dyDescent="0.3">
      <c r="A1475" s="345">
        <v>7</v>
      </c>
      <c r="B1475" s="356" t="s">
        <v>263</v>
      </c>
      <c r="C1475" s="574" t="s">
        <v>876</v>
      </c>
      <c r="D1475" s="578">
        <f t="shared" si="46"/>
        <v>1</v>
      </c>
      <c r="E1475" s="297"/>
      <c r="F1475" s="347"/>
      <c r="G1475" s="350"/>
    </row>
    <row r="1476" spans="1:7" ht="15" customHeight="1" x14ac:dyDescent="0.3">
      <c r="A1476" s="345">
        <v>8</v>
      </c>
      <c r="B1476" s="356" t="s">
        <v>342</v>
      </c>
      <c r="C1476" s="574" t="s">
        <v>876</v>
      </c>
      <c r="D1476" s="578">
        <f t="shared" si="46"/>
        <v>1</v>
      </c>
      <c r="E1476" s="297"/>
      <c r="F1476" s="347"/>
      <c r="G1476" s="350"/>
    </row>
    <row r="1477" spans="1:7" ht="15" customHeight="1" x14ac:dyDescent="0.3">
      <c r="A1477" s="345">
        <v>9</v>
      </c>
      <c r="B1477" s="356" t="s">
        <v>351</v>
      </c>
      <c r="C1477" s="574" t="s">
        <v>876</v>
      </c>
      <c r="D1477" s="578">
        <f t="shared" si="46"/>
        <v>1</v>
      </c>
      <c r="E1477" s="297"/>
      <c r="F1477" s="347"/>
      <c r="G1477" s="350"/>
    </row>
    <row r="1478" spans="1:7" ht="15" customHeight="1" x14ac:dyDescent="0.3">
      <c r="A1478" s="345">
        <v>10</v>
      </c>
      <c r="B1478" s="356" t="s">
        <v>352</v>
      </c>
      <c r="C1478" s="574" t="s">
        <v>876</v>
      </c>
      <c r="D1478" s="578">
        <f t="shared" si="46"/>
        <v>1</v>
      </c>
      <c r="E1478" s="297"/>
      <c r="F1478" s="347"/>
      <c r="G1478" s="350"/>
    </row>
    <row r="1479" spans="1:7" ht="15" customHeight="1" x14ac:dyDescent="0.3">
      <c r="A1479" s="345">
        <v>11</v>
      </c>
      <c r="B1479" s="356" t="s">
        <v>354</v>
      </c>
      <c r="C1479" s="574" t="s">
        <v>876</v>
      </c>
      <c r="D1479" s="578">
        <f t="shared" si="46"/>
        <v>1</v>
      </c>
      <c r="E1479" s="297"/>
      <c r="F1479" s="347"/>
      <c r="G1479" s="350"/>
    </row>
    <row r="1480" spans="1:7" ht="15" customHeight="1" x14ac:dyDescent="0.3">
      <c r="A1480" s="345">
        <v>12</v>
      </c>
      <c r="B1480" s="356" t="s">
        <v>353</v>
      </c>
      <c r="C1480" s="574" t="s">
        <v>876</v>
      </c>
      <c r="D1480" s="578">
        <f t="shared" si="46"/>
        <v>1</v>
      </c>
      <c r="E1480" s="297"/>
      <c r="F1480" s="347"/>
      <c r="G1480" s="350"/>
    </row>
    <row r="1481" spans="1:7" ht="15" customHeight="1" x14ac:dyDescent="0.3">
      <c r="A1481" s="636" t="s">
        <v>103</v>
      </c>
      <c r="B1481" s="637"/>
      <c r="C1481" s="637"/>
      <c r="D1481" s="637" t="str">
        <f t="shared" si="46"/>
        <v/>
      </c>
      <c r="E1481" s="637"/>
      <c r="F1481" s="637"/>
      <c r="G1481" s="638"/>
    </row>
    <row r="1482" spans="1:7" ht="15" customHeight="1" x14ac:dyDescent="0.3">
      <c r="A1482" s="345">
        <v>1</v>
      </c>
      <c r="B1482" s="356" t="s">
        <v>122</v>
      </c>
      <c r="C1482" s="574" t="s">
        <v>876</v>
      </c>
      <c r="D1482" s="578">
        <f t="shared" si="46"/>
        <v>1</v>
      </c>
      <c r="E1482" s="297"/>
      <c r="F1482" s="347"/>
      <c r="G1482" s="350"/>
    </row>
    <row r="1483" spans="1:7" ht="15" customHeight="1" x14ac:dyDescent="0.3">
      <c r="A1483" s="345">
        <v>2</v>
      </c>
      <c r="B1483" s="356" t="s">
        <v>343</v>
      </c>
      <c r="C1483" s="574" t="s">
        <v>876</v>
      </c>
      <c r="D1483" s="578">
        <f t="shared" si="46"/>
        <v>1</v>
      </c>
      <c r="E1483" s="297"/>
      <c r="F1483" s="347"/>
      <c r="G1483" s="350"/>
    </row>
    <row r="1484" spans="1:7" ht="15" customHeight="1" x14ac:dyDescent="0.3">
      <c r="A1484" s="345">
        <v>3</v>
      </c>
      <c r="B1484" s="356" t="s">
        <v>178</v>
      </c>
      <c r="C1484" s="574" t="s">
        <v>876</v>
      </c>
      <c r="D1484" s="578">
        <f t="shared" si="46"/>
        <v>1</v>
      </c>
      <c r="E1484" s="297"/>
      <c r="F1484" s="347"/>
      <c r="G1484" s="350"/>
    </row>
    <row r="1485" spans="1:7" ht="15" customHeight="1" x14ac:dyDescent="0.3">
      <c r="A1485" s="345">
        <v>4</v>
      </c>
      <c r="B1485" s="356" t="s">
        <v>341</v>
      </c>
      <c r="C1485" s="574" t="s">
        <v>876</v>
      </c>
      <c r="D1485" s="578">
        <f t="shared" si="46"/>
        <v>1</v>
      </c>
      <c r="E1485" s="297"/>
      <c r="F1485" s="347"/>
      <c r="G1485" s="350"/>
    </row>
    <row r="1486" spans="1:7" ht="15" customHeight="1" x14ac:dyDescent="0.3">
      <c r="A1486" s="345">
        <v>5</v>
      </c>
      <c r="B1486" s="356" t="s">
        <v>262</v>
      </c>
      <c r="C1486" s="574" t="s">
        <v>876</v>
      </c>
      <c r="D1486" s="578">
        <f t="shared" si="46"/>
        <v>1</v>
      </c>
      <c r="E1486" s="297"/>
      <c r="F1486" s="347"/>
      <c r="G1486" s="350"/>
    </row>
    <row r="1487" spans="1:7" ht="15" customHeight="1" x14ac:dyDescent="0.3">
      <c r="A1487" s="345">
        <v>6</v>
      </c>
      <c r="B1487" s="356" t="s">
        <v>263</v>
      </c>
      <c r="C1487" s="574" t="s">
        <v>876</v>
      </c>
      <c r="D1487" s="578">
        <f t="shared" si="46"/>
        <v>1</v>
      </c>
      <c r="E1487" s="297"/>
      <c r="F1487" s="347"/>
      <c r="G1487" s="350"/>
    </row>
    <row r="1488" spans="1:7" ht="15" customHeight="1" x14ac:dyDescent="0.3">
      <c r="A1488" s="345">
        <v>7</v>
      </c>
      <c r="B1488" s="356" t="s">
        <v>342</v>
      </c>
      <c r="C1488" s="574" t="s">
        <v>876</v>
      </c>
      <c r="D1488" s="578">
        <f t="shared" si="46"/>
        <v>1</v>
      </c>
      <c r="E1488" s="297"/>
      <c r="F1488" s="347"/>
      <c r="G1488" s="350"/>
    </row>
    <row r="1489" spans="1:7" ht="15" customHeight="1" x14ac:dyDescent="0.3">
      <c r="A1489" s="345">
        <v>8</v>
      </c>
      <c r="B1489" s="356" t="s">
        <v>351</v>
      </c>
      <c r="C1489" s="574" t="s">
        <v>876</v>
      </c>
      <c r="D1489" s="578">
        <f t="shared" si="46"/>
        <v>1</v>
      </c>
      <c r="E1489" s="297"/>
      <c r="F1489" s="347"/>
      <c r="G1489" s="350"/>
    </row>
    <row r="1490" spans="1:7" ht="15" customHeight="1" x14ac:dyDescent="0.3">
      <c r="A1490" s="345">
        <v>9</v>
      </c>
      <c r="B1490" s="356" t="s">
        <v>352</v>
      </c>
      <c r="C1490" s="574" t="s">
        <v>876</v>
      </c>
      <c r="D1490" s="578">
        <f t="shared" si="46"/>
        <v>1</v>
      </c>
      <c r="E1490" s="297"/>
      <c r="F1490" s="347"/>
      <c r="G1490" s="350"/>
    </row>
    <row r="1491" spans="1:7" ht="15" customHeight="1" x14ac:dyDescent="0.3">
      <c r="A1491" s="345">
        <v>10</v>
      </c>
      <c r="B1491" s="356" t="s">
        <v>354</v>
      </c>
      <c r="C1491" s="574" t="s">
        <v>876</v>
      </c>
      <c r="D1491" s="578">
        <f t="shared" si="46"/>
        <v>1</v>
      </c>
      <c r="E1491" s="297"/>
      <c r="F1491" s="347"/>
      <c r="G1491" s="350"/>
    </row>
    <row r="1492" spans="1:7" ht="15" customHeight="1" x14ac:dyDescent="0.3">
      <c r="A1492" s="345">
        <v>11</v>
      </c>
      <c r="B1492" s="356" t="s">
        <v>353</v>
      </c>
      <c r="C1492" s="574" t="s">
        <v>876</v>
      </c>
      <c r="D1492" s="578">
        <f t="shared" si="46"/>
        <v>1</v>
      </c>
      <c r="E1492" s="297"/>
      <c r="F1492" s="347"/>
      <c r="G1492" s="350"/>
    </row>
    <row r="1493" spans="1:7" ht="15" customHeight="1" x14ac:dyDescent="0.3">
      <c r="A1493" s="345"/>
      <c r="B1493" s="186"/>
      <c r="C1493" s="594"/>
      <c r="D1493" s="578" t="str">
        <f t="shared" si="46"/>
        <v/>
      </c>
      <c r="E1493" s="297"/>
      <c r="F1493" s="347"/>
      <c r="G1493" s="350"/>
    </row>
    <row r="1494" spans="1:7" ht="15" customHeight="1" x14ac:dyDescent="0.3">
      <c r="A1494" s="345"/>
      <c r="B1494" s="186"/>
      <c r="C1494" s="594"/>
      <c r="D1494" s="578" t="str">
        <f t="shared" si="46"/>
        <v/>
      </c>
      <c r="E1494" s="297"/>
      <c r="F1494" s="347"/>
      <c r="G1494" s="350"/>
    </row>
    <row r="1495" spans="1:7" s="7" customFormat="1" ht="23" customHeight="1" x14ac:dyDescent="0.25">
      <c r="A1495" s="644" t="s">
        <v>1090</v>
      </c>
      <c r="B1495" s="645"/>
      <c r="C1495" s="646"/>
      <c r="D1495" s="523"/>
      <c r="E1495" s="224" t="str">
        <f>IF(SUM(E$6:E1494)=0,"",SUM(E1435:E1494))</f>
        <v/>
      </c>
      <c r="F1495" s="224" t="str">
        <f>IF(SUM(F$6:F1494)=0,"",SUM(F1435:F1494))</f>
        <v/>
      </c>
      <c r="G1495" s="224" t="str">
        <f>IF(SUM(G$6:G1494)=0,"",SUM(G1435:G1494))</f>
        <v/>
      </c>
    </row>
    <row r="1496" spans="1:7" s="120" customFormat="1" x14ac:dyDescent="0.25">
      <c r="A1496" s="351"/>
      <c r="B1496" s="352"/>
      <c r="C1496" s="582"/>
      <c r="D1496" s="583"/>
      <c r="E1496" s="354"/>
      <c r="F1496" s="354"/>
      <c r="G1496" s="355"/>
    </row>
    <row r="1497" spans="1:7" ht="20.25" customHeight="1" x14ac:dyDescent="0.3">
      <c r="A1497" s="644" t="s">
        <v>8</v>
      </c>
      <c r="B1497" s="645"/>
      <c r="C1497" s="646"/>
      <c r="D1497" s="564"/>
      <c r="E1497" s="289"/>
      <c r="F1497" s="289"/>
      <c r="G1497" s="290"/>
    </row>
    <row r="1498" spans="1:7" x14ac:dyDescent="0.3">
      <c r="A1498" s="443"/>
      <c r="F1498" s="443"/>
      <c r="G1498" s="444"/>
    </row>
    <row r="1499" spans="1:7" ht="29.25" customHeight="1" x14ac:dyDescent="0.3">
      <c r="A1499" s="197" t="s">
        <v>0</v>
      </c>
      <c r="B1499" s="197" t="s">
        <v>1</v>
      </c>
      <c r="C1499" s="566" t="s">
        <v>2</v>
      </c>
      <c r="D1499" s="567" t="s">
        <v>3</v>
      </c>
      <c r="E1499" s="291" t="s">
        <v>4</v>
      </c>
      <c r="F1499" s="291" t="s">
        <v>4</v>
      </c>
      <c r="G1499" s="197" t="s">
        <v>4</v>
      </c>
    </row>
    <row r="1500" spans="1:7" s="148" customFormat="1" ht="37.25" customHeight="1" x14ac:dyDescent="0.3">
      <c r="A1500" s="16"/>
      <c r="B1500" s="17"/>
      <c r="C1500" s="568"/>
      <c r="D1500" s="569"/>
      <c r="E1500" s="21" t="s">
        <v>1145</v>
      </c>
      <c r="F1500" s="20" t="s">
        <v>1146</v>
      </c>
      <c r="G1500" s="19" t="s">
        <v>1147</v>
      </c>
    </row>
    <row r="1501" spans="1:7" s="148" customFormat="1" ht="15.9" customHeight="1" x14ac:dyDescent="0.25">
      <c r="A1501" s="137"/>
      <c r="B1501" s="138"/>
      <c r="C1501" s="584"/>
      <c r="D1501" s="525"/>
      <c r="E1501" s="331"/>
      <c r="F1501" s="331"/>
      <c r="G1501" s="332"/>
    </row>
    <row r="1502" spans="1:7" s="7" customFormat="1" ht="18" customHeight="1" x14ac:dyDescent="0.25">
      <c r="A1502" s="644" t="s">
        <v>5</v>
      </c>
      <c r="B1502" s="645"/>
      <c r="C1502" s="646"/>
      <c r="D1502" s="526"/>
      <c r="E1502" s="221" t="str">
        <f>IF(E1495=0,"",E1495)</f>
        <v/>
      </c>
      <c r="F1502" s="221" t="str">
        <f t="shared" ref="F1502:G1502" si="47">IF(F1495=0,"",F1495)</f>
        <v/>
      </c>
      <c r="G1502" s="221" t="str">
        <f t="shared" si="47"/>
        <v/>
      </c>
    </row>
    <row r="1503" spans="1:7" s="7" customFormat="1" x14ac:dyDescent="0.25">
      <c r="A1503" s="378"/>
      <c r="B1503" s="424"/>
      <c r="C1503" s="527"/>
      <c r="D1503" s="527"/>
      <c r="E1503" s="335"/>
      <c r="F1503" s="335"/>
      <c r="G1503" s="335"/>
    </row>
    <row r="1504" spans="1:7" ht="15" customHeight="1" x14ac:dyDescent="0.3">
      <c r="A1504" s="636" t="s">
        <v>104</v>
      </c>
      <c r="B1504" s="637"/>
      <c r="C1504" s="637"/>
      <c r="D1504" s="637"/>
      <c r="E1504" s="637"/>
      <c r="F1504" s="637"/>
      <c r="G1504" s="638"/>
    </row>
    <row r="1505" spans="1:7" ht="15" customHeight="1" x14ac:dyDescent="0.3">
      <c r="A1505" s="345">
        <v>1</v>
      </c>
      <c r="B1505" s="356" t="s">
        <v>122</v>
      </c>
      <c r="C1505" s="574" t="s">
        <v>876</v>
      </c>
      <c r="D1505" s="578">
        <f t="shared" ref="D1505:D1560" si="48">IF(C1505="","",1)</f>
        <v>1</v>
      </c>
      <c r="E1505" s="297"/>
      <c r="F1505" s="347"/>
      <c r="G1505" s="350"/>
    </row>
    <row r="1506" spans="1:7" ht="15" customHeight="1" x14ac:dyDescent="0.3">
      <c r="A1506" s="345">
        <v>2</v>
      </c>
      <c r="B1506" s="356" t="s">
        <v>343</v>
      </c>
      <c r="C1506" s="574" t="s">
        <v>876</v>
      </c>
      <c r="D1506" s="578">
        <f t="shared" si="48"/>
        <v>1</v>
      </c>
      <c r="E1506" s="297"/>
      <c r="F1506" s="347"/>
      <c r="G1506" s="350"/>
    </row>
    <row r="1507" spans="1:7" ht="15" customHeight="1" x14ac:dyDescent="0.3">
      <c r="A1507" s="345">
        <v>3</v>
      </c>
      <c r="B1507" s="356" t="s">
        <v>178</v>
      </c>
      <c r="C1507" s="574" t="s">
        <v>876</v>
      </c>
      <c r="D1507" s="578">
        <f t="shared" si="48"/>
        <v>1</v>
      </c>
      <c r="E1507" s="297"/>
      <c r="F1507" s="347"/>
      <c r="G1507" s="350"/>
    </row>
    <row r="1508" spans="1:7" ht="15" customHeight="1" x14ac:dyDescent="0.3">
      <c r="A1508" s="345">
        <v>4</v>
      </c>
      <c r="B1508" s="356" t="s">
        <v>341</v>
      </c>
      <c r="C1508" s="574" t="s">
        <v>876</v>
      </c>
      <c r="D1508" s="578">
        <f t="shared" si="48"/>
        <v>1</v>
      </c>
      <c r="E1508" s="297"/>
      <c r="F1508" s="347"/>
      <c r="G1508" s="350"/>
    </row>
    <row r="1509" spans="1:7" ht="15" customHeight="1" x14ac:dyDescent="0.3">
      <c r="A1509" s="345">
        <v>5</v>
      </c>
      <c r="B1509" s="356" t="s">
        <v>262</v>
      </c>
      <c r="C1509" s="574" t="s">
        <v>876</v>
      </c>
      <c r="D1509" s="578">
        <f t="shared" si="48"/>
        <v>1</v>
      </c>
      <c r="E1509" s="297"/>
      <c r="F1509" s="347"/>
      <c r="G1509" s="350"/>
    </row>
    <row r="1510" spans="1:7" ht="15" customHeight="1" x14ac:dyDescent="0.3">
      <c r="A1510" s="345">
        <v>6</v>
      </c>
      <c r="B1510" s="356" t="s">
        <v>263</v>
      </c>
      <c r="C1510" s="574" t="s">
        <v>876</v>
      </c>
      <c r="D1510" s="578">
        <f t="shared" si="48"/>
        <v>1</v>
      </c>
      <c r="E1510" s="297"/>
      <c r="F1510" s="347"/>
      <c r="G1510" s="350"/>
    </row>
    <row r="1511" spans="1:7" ht="15" customHeight="1" x14ac:dyDescent="0.3">
      <c r="A1511" s="345">
        <v>7</v>
      </c>
      <c r="B1511" s="356" t="s">
        <v>342</v>
      </c>
      <c r="C1511" s="574" t="s">
        <v>876</v>
      </c>
      <c r="D1511" s="578">
        <f t="shared" si="48"/>
        <v>1</v>
      </c>
      <c r="E1511" s="297"/>
      <c r="F1511" s="347"/>
      <c r="G1511" s="350"/>
    </row>
    <row r="1512" spans="1:7" ht="15" customHeight="1" x14ac:dyDescent="0.3">
      <c r="A1512" s="345">
        <v>8</v>
      </c>
      <c r="B1512" s="356" t="s">
        <v>351</v>
      </c>
      <c r="C1512" s="574" t="s">
        <v>876</v>
      </c>
      <c r="D1512" s="578">
        <f t="shared" si="48"/>
        <v>1</v>
      </c>
      <c r="E1512" s="297"/>
      <c r="F1512" s="347"/>
      <c r="G1512" s="350"/>
    </row>
    <row r="1513" spans="1:7" ht="15" customHeight="1" x14ac:dyDescent="0.3">
      <c r="A1513" s="345">
        <v>9</v>
      </c>
      <c r="B1513" s="356" t="s">
        <v>352</v>
      </c>
      <c r="C1513" s="574" t="s">
        <v>876</v>
      </c>
      <c r="D1513" s="578">
        <f t="shared" si="48"/>
        <v>1</v>
      </c>
      <c r="E1513" s="297"/>
      <c r="F1513" s="347"/>
      <c r="G1513" s="350"/>
    </row>
    <row r="1514" spans="1:7" ht="15" customHeight="1" x14ac:dyDescent="0.3">
      <c r="A1514" s="345">
        <v>10</v>
      </c>
      <c r="B1514" s="356" t="s">
        <v>354</v>
      </c>
      <c r="C1514" s="574" t="s">
        <v>876</v>
      </c>
      <c r="D1514" s="578">
        <f t="shared" si="48"/>
        <v>1</v>
      </c>
      <c r="E1514" s="297"/>
      <c r="F1514" s="347"/>
      <c r="G1514" s="350"/>
    </row>
    <row r="1515" spans="1:7" ht="15" customHeight="1" x14ac:dyDescent="0.3">
      <c r="A1515" s="345">
        <v>11</v>
      </c>
      <c r="B1515" s="356" t="s">
        <v>353</v>
      </c>
      <c r="C1515" s="574" t="s">
        <v>876</v>
      </c>
      <c r="D1515" s="578">
        <f t="shared" si="48"/>
        <v>1</v>
      </c>
      <c r="E1515" s="297"/>
      <c r="F1515" s="347"/>
      <c r="G1515" s="350"/>
    </row>
    <row r="1516" spans="1:7" ht="15" customHeight="1" x14ac:dyDescent="0.3">
      <c r="A1516" s="308"/>
      <c r="B1516" s="189"/>
      <c r="C1516" s="586"/>
      <c r="D1516" s="587" t="str">
        <f t="shared" si="48"/>
        <v/>
      </c>
      <c r="E1516" s="309"/>
      <c r="F1516" s="309"/>
      <c r="G1516" s="310"/>
    </row>
    <row r="1517" spans="1:7" ht="15" customHeight="1" x14ac:dyDescent="0.3">
      <c r="A1517" s="636" t="s">
        <v>105</v>
      </c>
      <c r="B1517" s="637"/>
      <c r="C1517" s="637"/>
      <c r="D1517" s="637" t="str">
        <f t="shared" si="48"/>
        <v/>
      </c>
      <c r="E1517" s="637"/>
      <c r="F1517" s="637"/>
      <c r="G1517" s="638"/>
    </row>
    <row r="1518" spans="1:7" ht="15" customHeight="1" x14ac:dyDescent="0.3">
      <c r="A1518" s="345">
        <v>1</v>
      </c>
      <c r="B1518" s="356" t="s">
        <v>119</v>
      </c>
      <c r="C1518" s="574" t="s">
        <v>876</v>
      </c>
      <c r="D1518" s="578">
        <f t="shared" si="48"/>
        <v>1</v>
      </c>
      <c r="E1518" s="297"/>
      <c r="F1518" s="347"/>
      <c r="G1518" s="350"/>
    </row>
    <row r="1519" spans="1:7" ht="15" customHeight="1" x14ac:dyDescent="0.3">
      <c r="A1519" s="345">
        <v>2</v>
      </c>
      <c r="B1519" s="356" t="s">
        <v>120</v>
      </c>
      <c r="C1519" s="574" t="s">
        <v>876</v>
      </c>
      <c r="D1519" s="578">
        <f t="shared" si="48"/>
        <v>1</v>
      </c>
      <c r="E1519" s="297"/>
      <c r="F1519" s="347"/>
      <c r="G1519" s="350"/>
    </row>
    <row r="1520" spans="1:7" ht="15" customHeight="1" x14ac:dyDescent="0.3">
      <c r="A1520" s="345">
        <v>3</v>
      </c>
      <c r="B1520" s="356" t="s">
        <v>121</v>
      </c>
      <c r="C1520" s="574" t="s">
        <v>876</v>
      </c>
      <c r="D1520" s="578">
        <f t="shared" si="48"/>
        <v>1</v>
      </c>
      <c r="E1520" s="297"/>
      <c r="F1520" s="347"/>
      <c r="G1520" s="350"/>
    </row>
    <row r="1521" spans="1:7" ht="15" customHeight="1" x14ac:dyDescent="0.3">
      <c r="A1521" s="345">
        <v>4</v>
      </c>
      <c r="B1521" s="356" t="s">
        <v>122</v>
      </c>
      <c r="C1521" s="574" t="s">
        <v>876</v>
      </c>
      <c r="D1521" s="578">
        <f t="shared" si="48"/>
        <v>1</v>
      </c>
      <c r="E1521" s="297"/>
      <c r="F1521" s="347"/>
      <c r="G1521" s="350"/>
    </row>
    <row r="1522" spans="1:7" ht="15" customHeight="1" x14ac:dyDescent="0.3">
      <c r="A1522" s="345">
        <v>5</v>
      </c>
      <c r="B1522" s="356" t="s">
        <v>581</v>
      </c>
      <c r="C1522" s="574" t="s">
        <v>876</v>
      </c>
      <c r="D1522" s="578">
        <f t="shared" si="48"/>
        <v>1</v>
      </c>
      <c r="E1522" s="297"/>
      <c r="F1522" s="347"/>
      <c r="G1522" s="350"/>
    </row>
    <row r="1523" spans="1:7" ht="15" customHeight="1" x14ac:dyDescent="0.3">
      <c r="A1523" s="345">
        <v>6</v>
      </c>
      <c r="B1523" s="356" t="s">
        <v>343</v>
      </c>
      <c r="C1523" s="574" t="s">
        <v>876</v>
      </c>
      <c r="D1523" s="578">
        <f t="shared" si="48"/>
        <v>1</v>
      </c>
      <c r="E1523" s="297"/>
      <c r="F1523" s="347"/>
      <c r="G1523" s="350"/>
    </row>
    <row r="1524" spans="1:7" ht="15" customHeight="1" x14ac:dyDescent="0.3">
      <c r="A1524" s="345">
        <v>7</v>
      </c>
      <c r="B1524" s="356" t="s">
        <v>178</v>
      </c>
      <c r="C1524" s="574" t="s">
        <v>876</v>
      </c>
      <c r="D1524" s="578">
        <f t="shared" si="48"/>
        <v>1</v>
      </c>
      <c r="E1524" s="297"/>
      <c r="F1524" s="347"/>
      <c r="G1524" s="350"/>
    </row>
    <row r="1525" spans="1:7" ht="15" customHeight="1" x14ac:dyDescent="0.3">
      <c r="A1525" s="345">
        <v>8</v>
      </c>
      <c r="B1525" s="356" t="s">
        <v>341</v>
      </c>
      <c r="C1525" s="574" t="s">
        <v>876</v>
      </c>
      <c r="D1525" s="578">
        <f t="shared" si="48"/>
        <v>1</v>
      </c>
      <c r="E1525" s="297"/>
      <c r="F1525" s="347"/>
      <c r="G1525" s="350"/>
    </row>
    <row r="1526" spans="1:7" ht="15" customHeight="1" x14ac:dyDescent="0.3">
      <c r="A1526" s="345">
        <v>9</v>
      </c>
      <c r="B1526" s="356" t="s">
        <v>262</v>
      </c>
      <c r="C1526" s="574" t="s">
        <v>876</v>
      </c>
      <c r="D1526" s="578">
        <f t="shared" si="48"/>
        <v>1</v>
      </c>
      <c r="E1526" s="297"/>
      <c r="F1526" s="347"/>
      <c r="G1526" s="350"/>
    </row>
    <row r="1527" spans="1:7" ht="15" customHeight="1" x14ac:dyDescent="0.3">
      <c r="A1527" s="345">
        <v>10</v>
      </c>
      <c r="B1527" s="356" t="s">
        <v>263</v>
      </c>
      <c r="C1527" s="574" t="s">
        <v>876</v>
      </c>
      <c r="D1527" s="578">
        <f t="shared" si="48"/>
        <v>1</v>
      </c>
      <c r="E1527" s="297"/>
      <c r="F1527" s="347"/>
      <c r="G1527" s="350"/>
    </row>
    <row r="1528" spans="1:7" ht="15" customHeight="1" x14ac:dyDescent="0.3">
      <c r="A1528" s="345">
        <v>11</v>
      </c>
      <c r="B1528" s="356" t="s">
        <v>342</v>
      </c>
      <c r="C1528" s="574" t="s">
        <v>876</v>
      </c>
      <c r="D1528" s="578">
        <f t="shared" si="48"/>
        <v>1</v>
      </c>
      <c r="E1528" s="297"/>
      <c r="F1528" s="347"/>
      <c r="G1528" s="350"/>
    </row>
    <row r="1529" spans="1:7" ht="15" customHeight="1" x14ac:dyDescent="0.3">
      <c r="A1529" s="636" t="s">
        <v>106</v>
      </c>
      <c r="B1529" s="637"/>
      <c r="C1529" s="637"/>
      <c r="D1529" s="637" t="str">
        <f t="shared" si="48"/>
        <v/>
      </c>
      <c r="E1529" s="637"/>
      <c r="F1529" s="637"/>
      <c r="G1529" s="638"/>
    </row>
    <row r="1530" spans="1:7" ht="15" customHeight="1" x14ac:dyDescent="0.3">
      <c r="A1530" s="345">
        <v>1</v>
      </c>
      <c r="B1530" s="356" t="s">
        <v>582</v>
      </c>
      <c r="C1530" s="574" t="s">
        <v>876</v>
      </c>
      <c r="D1530" s="578">
        <f t="shared" si="48"/>
        <v>1</v>
      </c>
      <c r="E1530" s="297"/>
      <c r="F1530" s="347"/>
      <c r="G1530" s="350"/>
    </row>
    <row r="1531" spans="1:7" ht="15" customHeight="1" x14ac:dyDescent="0.3">
      <c r="A1531" s="345">
        <v>2</v>
      </c>
      <c r="B1531" s="356" t="s">
        <v>583</v>
      </c>
      <c r="C1531" s="574" t="s">
        <v>876</v>
      </c>
      <c r="D1531" s="578">
        <f t="shared" si="48"/>
        <v>1</v>
      </c>
      <c r="E1531" s="297"/>
      <c r="F1531" s="347"/>
      <c r="G1531" s="350"/>
    </row>
    <row r="1532" spans="1:7" ht="15" customHeight="1" x14ac:dyDescent="0.3">
      <c r="A1532" s="345">
        <v>3</v>
      </c>
      <c r="B1532" s="356" t="s">
        <v>584</v>
      </c>
      <c r="C1532" s="574" t="s">
        <v>876</v>
      </c>
      <c r="D1532" s="578">
        <f t="shared" si="48"/>
        <v>1</v>
      </c>
      <c r="E1532" s="297"/>
      <c r="F1532" s="347"/>
      <c r="G1532" s="350"/>
    </row>
    <row r="1533" spans="1:7" ht="15" customHeight="1" x14ac:dyDescent="0.3">
      <c r="A1533" s="345">
        <v>4</v>
      </c>
      <c r="B1533" s="356" t="s">
        <v>585</v>
      </c>
      <c r="C1533" s="574" t="s">
        <v>876</v>
      </c>
      <c r="D1533" s="578">
        <f t="shared" si="48"/>
        <v>1</v>
      </c>
      <c r="E1533" s="297"/>
      <c r="F1533" s="347"/>
      <c r="G1533" s="350"/>
    </row>
    <row r="1534" spans="1:7" ht="15" customHeight="1" x14ac:dyDescent="0.3">
      <c r="A1534" s="345">
        <v>5</v>
      </c>
      <c r="B1534" s="356" t="s">
        <v>586</v>
      </c>
      <c r="C1534" s="574" t="s">
        <v>876</v>
      </c>
      <c r="D1534" s="578">
        <f t="shared" si="48"/>
        <v>1</v>
      </c>
      <c r="E1534" s="297"/>
      <c r="F1534" s="347"/>
      <c r="G1534" s="350"/>
    </row>
    <row r="1535" spans="1:7" ht="15" customHeight="1" x14ac:dyDescent="0.3">
      <c r="A1535" s="345">
        <v>6</v>
      </c>
      <c r="B1535" s="356" t="s">
        <v>587</v>
      </c>
      <c r="C1535" s="574" t="s">
        <v>876</v>
      </c>
      <c r="D1535" s="578">
        <f t="shared" si="48"/>
        <v>1</v>
      </c>
      <c r="E1535" s="297"/>
      <c r="F1535" s="347"/>
      <c r="G1535" s="350"/>
    </row>
    <row r="1536" spans="1:7" ht="15" customHeight="1" x14ac:dyDescent="0.3">
      <c r="A1536" s="345">
        <v>7</v>
      </c>
      <c r="B1536" s="356" t="s">
        <v>588</v>
      </c>
      <c r="C1536" s="574" t="s">
        <v>876</v>
      </c>
      <c r="D1536" s="578">
        <f t="shared" si="48"/>
        <v>1</v>
      </c>
      <c r="E1536" s="297"/>
      <c r="F1536" s="347"/>
      <c r="G1536" s="350"/>
    </row>
    <row r="1537" spans="1:7" ht="15" customHeight="1" x14ac:dyDescent="0.3">
      <c r="A1537" s="345">
        <v>8</v>
      </c>
      <c r="B1537" s="356" t="s">
        <v>589</v>
      </c>
      <c r="C1537" s="574" t="s">
        <v>876</v>
      </c>
      <c r="D1537" s="578">
        <f t="shared" si="48"/>
        <v>1</v>
      </c>
      <c r="E1537" s="297"/>
      <c r="F1537" s="347"/>
      <c r="G1537" s="350"/>
    </row>
    <row r="1538" spans="1:7" ht="15" customHeight="1" x14ac:dyDescent="0.3">
      <c r="A1538" s="345">
        <v>9</v>
      </c>
      <c r="B1538" s="356" t="s">
        <v>590</v>
      </c>
      <c r="C1538" s="574" t="s">
        <v>876</v>
      </c>
      <c r="D1538" s="578">
        <f t="shared" si="48"/>
        <v>1</v>
      </c>
      <c r="E1538" s="297"/>
      <c r="F1538" s="347"/>
      <c r="G1538" s="350"/>
    </row>
    <row r="1539" spans="1:7" ht="15" customHeight="1" x14ac:dyDescent="0.3">
      <c r="A1539" s="345">
        <v>10</v>
      </c>
      <c r="B1539" s="356" t="s">
        <v>591</v>
      </c>
      <c r="C1539" s="574" t="s">
        <v>876</v>
      </c>
      <c r="D1539" s="578">
        <f t="shared" si="48"/>
        <v>1</v>
      </c>
      <c r="E1539" s="297"/>
      <c r="F1539" s="347"/>
      <c r="G1539" s="350"/>
    </row>
    <row r="1540" spans="1:7" ht="15" customHeight="1" x14ac:dyDescent="0.3">
      <c r="A1540" s="345">
        <v>11</v>
      </c>
      <c r="B1540" s="356" t="s">
        <v>592</v>
      </c>
      <c r="C1540" s="574" t="s">
        <v>876</v>
      </c>
      <c r="D1540" s="578">
        <f t="shared" si="48"/>
        <v>1</v>
      </c>
      <c r="E1540" s="297"/>
      <c r="F1540" s="347"/>
      <c r="G1540" s="350"/>
    </row>
    <row r="1541" spans="1:7" ht="15" customHeight="1" x14ac:dyDescent="0.3">
      <c r="A1541" s="345">
        <v>12</v>
      </c>
      <c r="B1541" s="356" t="s">
        <v>593</v>
      </c>
      <c r="C1541" s="574" t="s">
        <v>876</v>
      </c>
      <c r="D1541" s="578">
        <f t="shared" si="48"/>
        <v>1</v>
      </c>
      <c r="E1541" s="297"/>
      <c r="F1541" s="347"/>
      <c r="G1541" s="350"/>
    </row>
    <row r="1542" spans="1:7" ht="15" customHeight="1" x14ac:dyDescent="0.3">
      <c r="A1542" s="345">
        <v>13</v>
      </c>
      <c r="B1542" s="356" t="s">
        <v>594</v>
      </c>
      <c r="C1542" s="574" t="s">
        <v>876</v>
      </c>
      <c r="D1542" s="578">
        <f t="shared" si="48"/>
        <v>1</v>
      </c>
      <c r="E1542" s="297"/>
      <c r="F1542" s="347"/>
      <c r="G1542" s="350"/>
    </row>
    <row r="1543" spans="1:7" ht="15" customHeight="1" x14ac:dyDescent="0.3">
      <c r="A1543" s="345">
        <v>14</v>
      </c>
      <c r="B1543" s="356" t="s">
        <v>595</v>
      </c>
      <c r="C1543" s="574" t="s">
        <v>876</v>
      </c>
      <c r="D1543" s="578">
        <f t="shared" si="48"/>
        <v>1</v>
      </c>
      <c r="E1543" s="297"/>
      <c r="F1543" s="347"/>
      <c r="G1543" s="350"/>
    </row>
    <row r="1544" spans="1:7" ht="15" customHeight="1" x14ac:dyDescent="0.3">
      <c r="A1544" s="345">
        <v>15</v>
      </c>
      <c r="B1544" s="356" t="s">
        <v>596</v>
      </c>
      <c r="C1544" s="574" t="s">
        <v>876</v>
      </c>
      <c r="D1544" s="578">
        <f t="shared" si="48"/>
        <v>1</v>
      </c>
      <c r="E1544" s="297"/>
      <c r="F1544" s="347"/>
      <c r="G1544" s="350"/>
    </row>
    <row r="1545" spans="1:7" ht="15" customHeight="1" x14ac:dyDescent="0.3">
      <c r="A1545" s="345">
        <v>16</v>
      </c>
      <c r="B1545" s="356" t="s">
        <v>597</v>
      </c>
      <c r="C1545" s="574" t="s">
        <v>876</v>
      </c>
      <c r="D1545" s="578">
        <f t="shared" si="48"/>
        <v>1</v>
      </c>
      <c r="E1545" s="297"/>
      <c r="F1545" s="347"/>
      <c r="G1545" s="350"/>
    </row>
    <row r="1546" spans="1:7" ht="15" customHeight="1" x14ac:dyDescent="0.3">
      <c r="A1546" s="636" t="s">
        <v>107</v>
      </c>
      <c r="B1546" s="637"/>
      <c r="C1546" s="637"/>
      <c r="D1546" s="637" t="str">
        <f t="shared" si="48"/>
        <v/>
      </c>
      <c r="E1546" s="637"/>
      <c r="F1546" s="637"/>
      <c r="G1546" s="638"/>
    </row>
    <row r="1547" spans="1:7" ht="15" customHeight="1" x14ac:dyDescent="0.3">
      <c r="A1547" s="345">
        <v>1</v>
      </c>
      <c r="B1547" s="356" t="s">
        <v>582</v>
      </c>
      <c r="C1547" s="574" t="s">
        <v>876</v>
      </c>
      <c r="D1547" s="578">
        <f t="shared" si="48"/>
        <v>1</v>
      </c>
      <c r="E1547" s="297"/>
      <c r="F1547" s="347"/>
      <c r="G1547" s="350"/>
    </row>
    <row r="1548" spans="1:7" ht="15" customHeight="1" x14ac:dyDescent="0.3">
      <c r="A1548" s="345">
        <v>2</v>
      </c>
      <c r="B1548" s="356" t="s">
        <v>583</v>
      </c>
      <c r="C1548" s="574" t="s">
        <v>876</v>
      </c>
      <c r="D1548" s="578">
        <f t="shared" si="48"/>
        <v>1</v>
      </c>
      <c r="E1548" s="297"/>
      <c r="F1548" s="347"/>
      <c r="G1548" s="350"/>
    </row>
    <row r="1549" spans="1:7" ht="15" customHeight="1" x14ac:dyDescent="0.3">
      <c r="A1549" s="345">
        <v>3</v>
      </c>
      <c r="B1549" s="356" t="s">
        <v>584</v>
      </c>
      <c r="C1549" s="574" t="s">
        <v>876</v>
      </c>
      <c r="D1549" s="578">
        <f t="shared" si="48"/>
        <v>1</v>
      </c>
      <c r="E1549" s="297"/>
      <c r="F1549" s="347"/>
      <c r="G1549" s="350"/>
    </row>
    <row r="1550" spans="1:7" ht="15" customHeight="1" x14ac:dyDescent="0.3">
      <c r="A1550" s="345">
        <v>4</v>
      </c>
      <c r="B1550" s="356" t="s">
        <v>584</v>
      </c>
      <c r="C1550" s="574" t="s">
        <v>876</v>
      </c>
      <c r="D1550" s="578">
        <f t="shared" si="48"/>
        <v>1</v>
      </c>
      <c r="E1550" s="297"/>
      <c r="F1550" s="347"/>
      <c r="G1550" s="350"/>
    </row>
    <row r="1551" spans="1:7" ht="15" customHeight="1" x14ac:dyDescent="0.3">
      <c r="A1551" s="345">
        <v>5</v>
      </c>
      <c r="B1551" s="356" t="s">
        <v>586</v>
      </c>
      <c r="C1551" s="574" t="s">
        <v>876</v>
      </c>
      <c r="D1551" s="578">
        <f t="shared" si="48"/>
        <v>1</v>
      </c>
      <c r="E1551" s="297"/>
      <c r="F1551" s="347"/>
      <c r="G1551" s="350"/>
    </row>
    <row r="1552" spans="1:7" ht="15" customHeight="1" x14ac:dyDescent="0.3">
      <c r="A1552" s="345">
        <v>6</v>
      </c>
      <c r="B1552" s="356" t="s">
        <v>587</v>
      </c>
      <c r="C1552" s="574" t="s">
        <v>876</v>
      </c>
      <c r="D1552" s="578">
        <f t="shared" si="48"/>
        <v>1</v>
      </c>
      <c r="E1552" s="297"/>
      <c r="F1552" s="347"/>
      <c r="G1552" s="350"/>
    </row>
    <row r="1553" spans="1:7" ht="15" customHeight="1" x14ac:dyDescent="0.3">
      <c r="A1553" s="345">
        <v>7</v>
      </c>
      <c r="B1553" s="356" t="s">
        <v>589</v>
      </c>
      <c r="C1553" s="574" t="s">
        <v>876</v>
      </c>
      <c r="D1553" s="578">
        <f t="shared" si="48"/>
        <v>1</v>
      </c>
      <c r="E1553" s="297"/>
      <c r="F1553" s="347"/>
      <c r="G1553" s="350"/>
    </row>
    <row r="1554" spans="1:7" ht="15" customHeight="1" x14ac:dyDescent="0.3">
      <c r="A1554" s="345">
        <v>8</v>
      </c>
      <c r="B1554" s="356" t="s">
        <v>588</v>
      </c>
      <c r="C1554" s="574" t="s">
        <v>876</v>
      </c>
      <c r="D1554" s="578">
        <f t="shared" si="48"/>
        <v>1</v>
      </c>
      <c r="E1554" s="297"/>
      <c r="F1554" s="347"/>
      <c r="G1554" s="350"/>
    </row>
    <row r="1555" spans="1:7" ht="15" customHeight="1" x14ac:dyDescent="0.3">
      <c r="A1555" s="345">
        <v>9</v>
      </c>
      <c r="B1555" s="356" t="s">
        <v>590</v>
      </c>
      <c r="C1555" s="574" t="s">
        <v>876</v>
      </c>
      <c r="D1555" s="578">
        <f t="shared" si="48"/>
        <v>1</v>
      </c>
      <c r="E1555" s="297"/>
      <c r="F1555" s="347"/>
      <c r="G1555" s="350"/>
    </row>
    <row r="1556" spans="1:7" ht="15" customHeight="1" x14ac:dyDescent="0.3">
      <c r="A1556" s="345">
        <v>10</v>
      </c>
      <c r="B1556" s="356" t="s">
        <v>591</v>
      </c>
      <c r="C1556" s="574" t="s">
        <v>876</v>
      </c>
      <c r="D1556" s="578">
        <f t="shared" si="48"/>
        <v>1</v>
      </c>
      <c r="E1556" s="297"/>
      <c r="F1556" s="347"/>
      <c r="G1556" s="350"/>
    </row>
    <row r="1557" spans="1:7" ht="15" customHeight="1" x14ac:dyDescent="0.3">
      <c r="A1557" s="345">
        <v>11</v>
      </c>
      <c r="B1557" s="356" t="s">
        <v>598</v>
      </c>
      <c r="C1557" s="574" t="s">
        <v>876</v>
      </c>
      <c r="D1557" s="578">
        <f t="shared" si="48"/>
        <v>1</v>
      </c>
      <c r="E1557" s="297"/>
      <c r="F1557" s="347"/>
      <c r="G1557" s="350"/>
    </row>
    <row r="1558" spans="1:7" ht="15" customHeight="1" x14ac:dyDescent="0.3">
      <c r="A1558" s="345">
        <v>12</v>
      </c>
      <c r="B1558" s="356" t="s">
        <v>599</v>
      </c>
      <c r="C1558" s="574" t="s">
        <v>876</v>
      </c>
      <c r="D1558" s="578">
        <f t="shared" si="48"/>
        <v>1</v>
      </c>
      <c r="E1558" s="297"/>
      <c r="F1558" s="347"/>
      <c r="G1558" s="350"/>
    </row>
    <row r="1559" spans="1:7" ht="15" customHeight="1" x14ac:dyDescent="0.3">
      <c r="A1559" s="345">
        <v>13</v>
      </c>
      <c r="B1559" s="356" t="s">
        <v>600</v>
      </c>
      <c r="C1559" s="574" t="s">
        <v>876</v>
      </c>
      <c r="D1559" s="578">
        <f t="shared" si="48"/>
        <v>1</v>
      </c>
      <c r="E1559" s="297"/>
      <c r="F1559" s="347"/>
      <c r="G1559" s="350"/>
    </row>
    <row r="1560" spans="1:7" ht="15" customHeight="1" x14ac:dyDescent="0.3">
      <c r="A1560" s="345">
        <v>14</v>
      </c>
      <c r="B1560" s="356" t="s">
        <v>601</v>
      </c>
      <c r="C1560" s="574" t="s">
        <v>876</v>
      </c>
      <c r="D1560" s="578">
        <f t="shared" si="48"/>
        <v>1</v>
      </c>
      <c r="E1560" s="297"/>
      <c r="F1560" s="347"/>
      <c r="G1560" s="350"/>
    </row>
    <row r="1561" spans="1:7" s="7" customFormat="1" ht="23" customHeight="1" x14ac:dyDescent="0.25">
      <c r="A1561" s="644" t="s">
        <v>1090</v>
      </c>
      <c r="B1561" s="645"/>
      <c r="C1561" s="646"/>
      <c r="D1561" s="523"/>
      <c r="E1561" s="224" t="str">
        <f>IF(SUM(E$6:E1560)=0,"",SUM(E1501:E1560))</f>
        <v/>
      </c>
      <c r="F1561" s="224" t="str">
        <f>IF(SUM(F$6:F1560)=0,"",SUM(F1501:F1560))</f>
        <v/>
      </c>
      <c r="G1561" s="224" t="str">
        <f>IF(SUM(G$6:G1560)=0,"",SUM(G1501:G1560))</f>
        <v/>
      </c>
    </row>
    <row r="1562" spans="1:7" s="120" customFormat="1" x14ac:dyDescent="0.25">
      <c r="A1562" s="351"/>
      <c r="B1562" s="352"/>
      <c r="C1562" s="582"/>
      <c r="D1562" s="583"/>
      <c r="E1562" s="354"/>
      <c r="F1562" s="354"/>
      <c r="G1562" s="355"/>
    </row>
    <row r="1563" spans="1:7" ht="20.25" customHeight="1" x14ac:dyDescent="0.3">
      <c r="A1563" s="644" t="s">
        <v>8</v>
      </c>
      <c r="B1563" s="645"/>
      <c r="C1563" s="646"/>
      <c r="D1563" s="564"/>
      <c r="E1563" s="289"/>
      <c r="F1563" s="289"/>
      <c r="G1563" s="290"/>
    </row>
    <row r="1564" spans="1:7" x14ac:dyDescent="0.3">
      <c r="A1564" s="443"/>
      <c r="F1564" s="443"/>
      <c r="G1564" s="444"/>
    </row>
    <row r="1565" spans="1:7" ht="29.25" customHeight="1" x14ac:dyDescent="0.3">
      <c r="A1565" s="197" t="s">
        <v>0</v>
      </c>
      <c r="B1565" s="197" t="s">
        <v>1</v>
      </c>
      <c r="C1565" s="566" t="s">
        <v>2</v>
      </c>
      <c r="D1565" s="567" t="s">
        <v>3</v>
      </c>
      <c r="E1565" s="291" t="s">
        <v>4</v>
      </c>
      <c r="F1565" s="291" t="s">
        <v>4</v>
      </c>
      <c r="G1565" s="197" t="s">
        <v>4</v>
      </c>
    </row>
    <row r="1566" spans="1:7" s="148" customFormat="1" ht="37.25" customHeight="1" x14ac:dyDescent="0.3">
      <c r="A1566" s="16"/>
      <c r="B1566" s="17"/>
      <c r="C1566" s="568"/>
      <c r="D1566" s="569"/>
      <c r="E1566" s="21" t="s">
        <v>1145</v>
      </c>
      <c r="F1566" s="20" t="s">
        <v>1146</v>
      </c>
      <c r="G1566" s="19" t="s">
        <v>1147</v>
      </c>
    </row>
    <row r="1567" spans="1:7" s="148" customFormat="1" ht="15.9" customHeight="1" x14ac:dyDescent="0.25">
      <c r="A1567" s="137"/>
      <c r="B1567" s="138"/>
      <c r="C1567" s="584"/>
      <c r="D1567" s="525"/>
      <c r="E1567" s="331"/>
      <c r="F1567" s="331"/>
      <c r="G1567" s="332"/>
    </row>
    <row r="1568" spans="1:7" s="7" customFormat="1" ht="18" customHeight="1" x14ac:dyDescent="0.25">
      <c r="A1568" s="644" t="s">
        <v>5</v>
      </c>
      <c r="B1568" s="645"/>
      <c r="C1568" s="646"/>
      <c r="D1568" s="526"/>
      <c r="E1568" s="221" t="str">
        <f>IF(E1561=0,"",E1561)</f>
        <v/>
      </c>
      <c r="F1568" s="221" t="str">
        <f t="shared" ref="F1568:G1568" si="49">IF(F1561=0,"",F1561)</f>
        <v/>
      </c>
      <c r="G1568" s="221" t="str">
        <f t="shared" si="49"/>
        <v/>
      </c>
    </row>
    <row r="1569" spans="1:7" s="7" customFormat="1" x14ac:dyDescent="0.25">
      <c r="A1569" s="378"/>
      <c r="B1569" s="424"/>
      <c r="C1569" s="527"/>
      <c r="D1569" s="527"/>
      <c r="E1569" s="335"/>
      <c r="F1569" s="335"/>
      <c r="G1569" s="335"/>
    </row>
    <row r="1570" spans="1:7" ht="15" customHeight="1" x14ac:dyDescent="0.3">
      <c r="A1570" s="636" t="s">
        <v>108</v>
      </c>
      <c r="B1570" s="637"/>
      <c r="C1570" s="637"/>
      <c r="D1570" s="637"/>
      <c r="E1570" s="637"/>
      <c r="F1570" s="637"/>
      <c r="G1570" s="638"/>
    </row>
    <row r="1571" spans="1:7" ht="15" customHeight="1" x14ac:dyDescent="0.3">
      <c r="A1571" s="345">
        <v>1</v>
      </c>
      <c r="B1571" s="356" t="s">
        <v>602</v>
      </c>
      <c r="C1571" s="574" t="s">
        <v>876</v>
      </c>
      <c r="D1571" s="578">
        <f t="shared" ref="D1571:D1626" si="50">IF(C1571="","",1)</f>
        <v>1</v>
      </c>
      <c r="E1571" s="297"/>
      <c r="F1571" s="347"/>
      <c r="G1571" s="350"/>
    </row>
    <row r="1572" spans="1:7" ht="15" customHeight="1" x14ac:dyDescent="0.3">
      <c r="A1572" s="345">
        <v>2</v>
      </c>
      <c r="B1572" s="356" t="s">
        <v>603</v>
      </c>
      <c r="C1572" s="574" t="s">
        <v>876</v>
      </c>
      <c r="D1572" s="578">
        <f t="shared" si="50"/>
        <v>1</v>
      </c>
      <c r="E1572" s="297"/>
      <c r="F1572" s="347"/>
      <c r="G1572" s="350"/>
    </row>
    <row r="1573" spans="1:7" ht="15" customHeight="1" x14ac:dyDescent="0.3">
      <c r="A1573" s="345">
        <v>3</v>
      </c>
      <c r="B1573" s="356" t="s">
        <v>604</v>
      </c>
      <c r="C1573" s="574" t="s">
        <v>876</v>
      </c>
      <c r="D1573" s="578">
        <f t="shared" si="50"/>
        <v>1</v>
      </c>
      <c r="E1573" s="297"/>
      <c r="F1573" s="347"/>
      <c r="G1573" s="350"/>
    </row>
    <row r="1574" spans="1:7" ht="15" customHeight="1" x14ac:dyDescent="0.3">
      <c r="A1574" s="345">
        <v>4</v>
      </c>
      <c r="B1574" s="356" t="s">
        <v>605</v>
      </c>
      <c r="C1574" s="574" t="s">
        <v>876</v>
      </c>
      <c r="D1574" s="578">
        <f t="shared" si="50"/>
        <v>1</v>
      </c>
      <c r="E1574" s="297"/>
      <c r="F1574" s="347"/>
      <c r="G1574" s="350"/>
    </row>
    <row r="1575" spans="1:7" ht="15" customHeight="1" x14ac:dyDescent="0.3">
      <c r="A1575" s="345">
        <v>5</v>
      </c>
      <c r="B1575" s="356" t="s">
        <v>606</v>
      </c>
      <c r="C1575" s="574" t="s">
        <v>876</v>
      </c>
      <c r="D1575" s="578">
        <f t="shared" si="50"/>
        <v>1</v>
      </c>
      <c r="E1575" s="297"/>
      <c r="F1575" s="347"/>
      <c r="G1575" s="350"/>
    </row>
    <row r="1576" spans="1:7" ht="15" customHeight="1" x14ac:dyDescent="0.3">
      <c r="A1576" s="345">
        <v>6</v>
      </c>
      <c r="B1576" s="356" t="s">
        <v>607</v>
      </c>
      <c r="C1576" s="574" t="s">
        <v>876</v>
      </c>
      <c r="D1576" s="578">
        <f t="shared" si="50"/>
        <v>1</v>
      </c>
      <c r="E1576" s="297"/>
      <c r="F1576" s="347"/>
      <c r="G1576" s="350"/>
    </row>
    <row r="1577" spans="1:7" ht="15" customHeight="1" x14ac:dyDescent="0.3">
      <c r="A1577" s="345">
        <v>7</v>
      </c>
      <c r="B1577" s="356" t="s">
        <v>608</v>
      </c>
      <c r="C1577" s="574" t="s">
        <v>876</v>
      </c>
      <c r="D1577" s="578">
        <f t="shared" si="50"/>
        <v>1</v>
      </c>
      <c r="E1577" s="297"/>
      <c r="F1577" s="347"/>
      <c r="G1577" s="350"/>
    </row>
    <row r="1578" spans="1:7" ht="15" customHeight="1" x14ac:dyDescent="0.3">
      <c r="A1578" s="345">
        <v>8</v>
      </c>
      <c r="B1578" s="356" t="s">
        <v>609</v>
      </c>
      <c r="C1578" s="574" t="s">
        <v>876</v>
      </c>
      <c r="D1578" s="578">
        <f t="shared" si="50"/>
        <v>1</v>
      </c>
      <c r="E1578" s="297"/>
      <c r="F1578" s="347"/>
      <c r="G1578" s="350"/>
    </row>
    <row r="1579" spans="1:7" ht="15" customHeight="1" x14ac:dyDescent="0.3">
      <c r="A1579" s="345">
        <v>9</v>
      </c>
      <c r="B1579" s="356" t="s">
        <v>610</v>
      </c>
      <c r="C1579" s="574" t="s">
        <v>876</v>
      </c>
      <c r="D1579" s="578">
        <f t="shared" si="50"/>
        <v>1</v>
      </c>
      <c r="E1579" s="297"/>
      <c r="F1579" s="347"/>
      <c r="G1579" s="350"/>
    </row>
    <row r="1580" spans="1:7" ht="15" customHeight="1" x14ac:dyDescent="0.3">
      <c r="A1580" s="345">
        <v>10</v>
      </c>
      <c r="B1580" s="356" t="s">
        <v>611</v>
      </c>
      <c r="C1580" s="574" t="s">
        <v>876</v>
      </c>
      <c r="D1580" s="578">
        <f t="shared" si="50"/>
        <v>1</v>
      </c>
      <c r="E1580" s="297"/>
      <c r="F1580" s="347"/>
      <c r="G1580" s="350"/>
    </row>
    <row r="1581" spans="1:7" ht="15" customHeight="1" x14ac:dyDescent="0.3">
      <c r="A1581" s="345">
        <v>11</v>
      </c>
      <c r="B1581" s="356" t="s">
        <v>612</v>
      </c>
      <c r="C1581" s="574" t="s">
        <v>876</v>
      </c>
      <c r="D1581" s="578">
        <f t="shared" si="50"/>
        <v>1</v>
      </c>
      <c r="E1581" s="297"/>
      <c r="F1581" s="347"/>
      <c r="G1581" s="350"/>
    </row>
    <row r="1582" spans="1:7" ht="15" customHeight="1" x14ac:dyDescent="0.3">
      <c r="A1582" s="345">
        <v>12</v>
      </c>
      <c r="B1582" s="356" t="s">
        <v>613</v>
      </c>
      <c r="C1582" s="574" t="s">
        <v>876</v>
      </c>
      <c r="D1582" s="578">
        <f t="shared" si="50"/>
        <v>1</v>
      </c>
      <c r="E1582" s="297"/>
      <c r="F1582" s="347"/>
      <c r="G1582" s="350"/>
    </row>
    <row r="1583" spans="1:7" ht="15" customHeight="1" x14ac:dyDescent="0.3">
      <c r="A1583" s="345">
        <v>13</v>
      </c>
      <c r="B1583" s="356" t="s">
        <v>614</v>
      </c>
      <c r="C1583" s="574" t="s">
        <v>876</v>
      </c>
      <c r="D1583" s="578">
        <f t="shared" si="50"/>
        <v>1</v>
      </c>
      <c r="E1583" s="297"/>
      <c r="F1583" s="347"/>
      <c r="G1583" s="350"/>
    </row>
    <row r="1584" spans="1:7" ht="15" customHeight="1" x14ac:dyDescent="0.3">
      <c r="A1584" s="345">
        <v>14</v>
      </c>
      <c r="B1584" s="356" t="s">
        <v>615</v>
      </c>
      <c r="C1584" s="574" t="s">
        <v>876</v>
      </c>
      <c r="D1584" s="578">
        <f t="shared" si="50"/>
        <v>1</v>
      </c>
      <c r="E1584" s="297"/>
      <c r="F1584" s="347"/>
      <c r="G1584" s="350"/>
    </row>
    <row r="1585" spans="1:7" ht="15" customHeight="1" x14ac:dyDescent="0.3">
      <c r="A1585" s="345">
        <v>15</v>
      </c>
      <c r="B1585" s="356" t="s">
        <v>616</v>
      </c>
      <c r="C1585" s="574" t="s">
        <v>876</v>
      </c>
      <c r="D1585" s="578">
        <f t="shared" si="50"/>
        <v>1</v>
      </c>
      <c r="E1585" s="297"/>
      <c r="F1585" s="347"/>
      <c r="G1585" s="350"/>
    </row>
    <row r="1586" spans="1:7" ht="15" customHeight="1" x14ac:dyDescent="0.3">
      <c r="A1586" s="345">
        <v>16</v>
      </c>
      <c r="B1586" s="356" t="s">
        <v>617</v>
      </c>
      <c r="C1586" s="574" t="s">
        <v>876</v>
      </c>
      <c r="D1586" s="578">
        <f t="shared" si="50"/>
        <v>1</v>
      </c>
      <c r="E1586" s="297"/>
      <c r="F1586" s="347"/>
      <c r="G1586" s="350"/>
    </row>
    <row r="1587" spans="1:7" ht="15" customHeight="1" x14ac:dyDescent="0.3">
      <c r="A1587" s="345">
        <v>17</v>
      </c>
      <c r="B1587" s="356" t="s">
        <v>618</v>
      </c>
      <c r="C1587" s="574" t="s">
        <v>876</v>
      </c>
      <c r="D1587" s="578">
        <f t="shared" si="50"/>
        <v>1</v>
      </c>
      <c r="E1587" s="297"/>
      <c r="F1587" s="347"/>
      <c r="G1587" s="350"/>
    </row>
    <row r="1588" spans="1:7" ht="15" customHeight="1" x14ac:dyDescent="0.3">
      <c r="A1588" s="345">
        <v>18</v>
      </c>
      <c r="B1588" s="356" t="s">
        <v>619</v>
      </c>
      <c r="C1588" s="574" t="s">
        <v>876</v>
      </c>
      <c r="D1588" s="578">
        <f t="shared" si="50"/>
        <v>1</v>
      </c>
      <c r="E1588" s="297"/>
      <c r="F1588" s="347"/>
      <c r="G1588" s="350"/>
    </row>
    <row r="1589" spans="1:7" ht="15" customHeight="1" x14ac:dyDescent="0.3">
      <c r="A1589" s="345">
        <v>19</v>
      </c>
      <c r="B1589" s="356" t="s">
        <v>620</v>
      </c>
      <c r="C1589" s="574" t="s">
        <v>876</v>
      </c>
      <c r="D1589" s="578">
        <f t="shared" si="50"/>
        <v>1</v>
      </c>
      <c r="E1589" s="297"/>
      <c r="F1589" s="347"/>
      <c r="G1589" s="350"/>
    </row>
    <row r="1590" spans="1:7" ht="15" customHeight="1" x14ac:dyDescent="0.3">
      <c r="A1590" s="345">
        <v>20</v>
      </c>
      <c r="B1590" s="356" t="s">
        <v>621</v>
      </c>
      <c r="C1590" s="574" t="s">
        <v>876</v>
      </c>
      <c r="D1590" s="578">
        <f t="shared" si="50"/>
        <v>1</v>
      </c>
      <c r="E1590" s="297"/>
      <c r="F1590" s="347"/>
      <c r="G1590" s="350"/>
    </row>
    <row r="1591" spans="1:7" ht="15" customHeight="1" x14ac:dyDescent="0.3">
      <c r="A1591" s="345">
        <v>21</v>
      </c>
      <c r="B1591" s="356" t="s">
        <v>622</v>
      </c>
      <c r="C1591" s="574" t="s">
        <v>876</v>
      </c>
      <c r="D1591" s="578">
        <f t="shared" si="50"/>
        <v>1</v>
      </c>
      <c r="E1591" s="297"/>
      <c r="F1591" s="347"/>
      <c r="G1591" s="350"/>
    </row>
    <row r="1592" spans="1:7" ht="15" customHeight="1" x14ac:dyDescent="0.3">
      <c r="A1592" s="345">
        <v>22</v>
      </c>
      <c r="B1592" s="356" t="s">
        <v>623</v>
      </c>
      <c r="C1592" s="574" t="s">
        <v>876</v>
      </c>
      <c r="D1592" s="578">
        <f t="shared" si="50"/>
        <v>1</v>
      </c>
      <c r="E1592" s="297"/>
      <c r="F1592" s="347"/>
      <c r="G1592" s="350"/>
    </row>
    <row r="1593" spans="1:7" ht="15" customHeight="1" x14ac:dyDescent="0.3">
      <c r="A1593" s="345">
        <v>23</v>
      </c>
      <c r="B1593" s="356" t="s">
        <v>624</v>
      </c>
      <c r="C1593" s="574" t="s">
        <v>876</v>
      </c>
      <c r="D1593" s="578">
        <f t="shared" si="50"/>
        <v>1</v>
      </c>
      <c r="E1593" s="297"/>
      <c r="F1593" s="347"/>
      <c r="G1593" s="350"/>
    </row>
    <row r="1594" spans="1:7" ht="15" customHeight="1" x14ac:dyDescent="0.3">
      <c r="A1594" s="345">
        <v>24</v>
      </c>
      <c r="B1594" s="356" t="s">
        <v>625</v>
      </c>
      <c r="C1594" s="574" t="s">
        <v>876</v>
      </c>
      <c r="D1594" s="578">
        <f t="shared" si="50"/>
        <v>1</v>
      </c>
      <c r="E1594" s="297"/>
      <c r="F1594" s="347"/>
      <c r="G1594" s="350"/>
    </row>
    <row r="1595" spans="1:7" ht="15" customHeight="1" x14ac:dyDescent="0.3">
      <c r="A1595" s="345">
        <v>25</v>
      </c>
      <c r="B1595" s="356" t="s">
        <v>626</v>
      </c>
      <c r="C1595" s="574" t="s">
        <v>876</v>
      </c>
      <c r="D1595" s="578">
        <f t="shared" si="50"/>
        <v>1</v>
      </c>
      <c r="E1595" s="297"/>
      <c r="F1595" s="347"/>
      <c r="G1595" s="350"/>
    </row>
    <row r="1596" spans="1:7" ht="15" customHeight="1" x14ac:dyDescent="0.3">
      <c r="A1596" s="345">
        <v>26</v>
      </c>
      <c r="B1596" s="356" t="s">
        <v>627</v>
      </c>
      <c r="C1596" s="574" t="s">
        <v>876</v>
      </c>
      <c r="D1596" s="578">
        <f t="shared" si="50"/>
        <v>1</v>
      </c>
      <c r="E1596" s="297"/>
      <c r="F1596" s="347"/>
      <c r="G1596" s="350"/>
    </row>
    <row r="1597" spans="1:7" ht="15" customHeight="1" x14ac:dyDescent="0.3">
      <c r="A1597" s="345">
        <v>27</v>
      </c>
      <c r="B1597" s="356" t="s">
        <v>628</v>
      </c>
      <c r="C1597" s="574" t="s">
        <v>876</v>
      </c>
      <c r="D1597" s="578">
        <f t="shared" si="50"/>
        <v>1</v>
      </c>
      <c r="E1597" s="297"/>
      <c r="F1597" s="347"/>
      <c r="G1597" s="350"/>
    </row>
    <row r="1598" spans="1:7" ht="15" customHeight="1" x14ac:dyDescent="0.3">
      <c r="A1598" s="345">
        <v>28</v>
      </c>
      <c r="B1598" s="356" t="s">
        <v>629</v>
      </c>
      <c r="C1598" s="574" t="s">
        <v>876</v>
      </c>
      <c r="D1598" s="578">
        <f t="shared" si="50"/>
        <v>1</v>
      </c>
      <c r="E1598" s="297"/>
      <c r="F1598" s="347"/>
      <c r="G1598" s="350"/>
    </row>
    <row r="1599" spans="1:7" ht="15" customHeight="1" x14ac:dyDescent="0.3">
      <c r="A1599" s="345">
        <v>29</v>
      </c>
      <c r="B1599" s="356" t="s">
        <v>630</v>
      </c>
      <c r="C1599" s="574" t="s">
        <v>876</v>
      </c>
      <c r="D1599" s="578">
        <f t="shared" si="50"/>
        <v>1</v>
      </c>
      <c r="E1599" s="297"/>
      <c r="F1599" s="347"/>
      <c r="G1599" s="350"/>
    </row>
    <row r="1600" spans="1:7" ht="15" customHeight="1" x14ac:dyDescent="0.3">
      <c r="A1600" s="345">
        <v>30</v>
      </c>
      <c r="B1600" s="356" t="s">
        <v>631</v>
      </c>
      <c r="C1600" s="574" t="s">
        <v>876</v>
      </c>
      <c r="D1600" s="578">
        <f t="shared" si="50"/>
        <v>1</v>
      </c>
      <c r="E1600" s="297"/>
      <c r="F1600" s="347"/>
      <c r="G1600" s="350"/>
    </row>
    <row r="1601" spans="1:7" ht="15" customHeight="1" x14ac:dyDescent="0.3">
      <c r="A1601" s="345">
        <v>31</v>
      </c>
      <c r="B1601" s="356" t="s">
        <v>632</v>
      </c>
      <c r="C1601" s="574" t="s">
        <v>876</v>
      </c>
      <c r="D1601" s="578">
        <f t="shared" si="50"/>
        <v>1</v>
      </c>
      <c r="E1601" s="297"/>
      <c r="F1601" s="347"/>
      <c r="G1601" s="350"/>
    </row>
    <row r="1602" spans="1:7" ht="15" customHeight="1" x14ac:dyDescent="0.3">
      <c r="A1602" s="345">
        <v>32</v>
      </c>
      <c r="B1602" s="356" t="s">
        <v>633</v>
      </c>
      <c r="C1602" s="574" t="s">
        <v>876</v>
      </c>
      <c r="D1602" s="578">
        <f t="shared" si="50"/>
        <v>1</v>
      </c>
      <c r="E1602" s="297"/>
      <c r="F1602" s="347"/>
      <c r="G1602" s="350"/>
    </row>
    <row r="1603" spans="1:7" ht="15" customHeight="1" x14ac:dyDescent="0.3">
      <c r="A1603" s="345">
        <v>33</v>
      </c>
      <c r="B1603" s="356" t="s">
        <v>634</v>
      </c>
      <c r="C1603" s="574" t="s">
        <v>876</v>
      </c>
      <c r="D1603" s="578">
        <f t="shared" si="50"/>
        <v>1</v>
      </c>
      <c r="E1603" s="297"/>
      <c r="F1603" s="347"/>
      <c r="G1603" s="350"/>
    </row>
    <row r="1604" spans="1:7" ht="15" customHeight="1" x14ac:dyDescent="0.3">
      <c r="A1604" s="345">
        <v>34</v>
      </c>
      <c r="B1604" s="356" t="s">
        <v>635</v>
      </c>
      <c r="C1604" s="574" t="s">
        <v>876</v>
      </c>
      <c r="D1604" s="578">
        <f t="shared" si="50"/>
        <v>1</v>
      </c>
      <c r="E1604" s="297"/>
      <c r="F1604" s="347"/>
      <c r="G1604" s="350"/>
    </row>
    <row r="1605" spans="1:7" ht="15" customHeight="1" x14ac:dyDescent="0.3">
      <c r="A1605" s="345">
        <v>35</v>
      </c>
      <c r="B1605" s="356" t="s">
        <v>636</v>
      </c>
      <c r="C1605" s="574" t="s">
        <v>876</v>
      </c>
      <c r="D1605" s="578">
        <f t="shared" si="50"/>
        <v>1</v>
      </c>
      <c r="E1605" s="297"/>
      <c r="F1605" s="347"/>
      <c r="G1605" s="350"/>
    </row>
    <row r="1606" spans="1:7" ht="15" customHeight="1" x14ac:dyDescent="0.3">
      <c r="A1606" s="345">
        <v>36</v>
      </c>
      <c r="B1606" s="356" t="s">
        <v>637</v>
      </c>
      <c r="C1606" s="574" t="s">
        <v>876</v>
      </c>
      <c r="D1606" s="578">
        <f t="shared" si="50"/>
        <v>1</v>
      </c>
      <c r="E1606" s="297"/>
      <c r="F1606" s="347"/>
      <c r="G1606" s="350"/>
    </row>
    <row r="1607" spans="1:7" ht="15" customHeight="1" x14ac:dyDescent="0.3">
      <c r="A1607" s="345">
        <v>37</v>
      </c>
      <c r="B1607" s="356" t="s">
        <v>109</v>
      </c>
      <c r="C1607" s="574" t="s">
        <v>876</v>
      </c>
      <c r="D1607" s="578">
        <f t="shared" si="50"/>
        <v>1</v>
      </c>
      <c r="E1607" s="297"/>
      <c r="F1607" s="347"/>
      <c r="G1607" s="350"/>
    </row>
    <row r="1608" spans="1:7" ht="15" customHeight="1" x14ac:dyDescent="0.3">
      <c r="A1608" s="345">
        <v>38</v>
      </c>
      <c r="B1608" s="356" t="s">
        <v>638</v>
      </c>
      <c r="C1608" s="574" t="s">
        <v>876</v>
      </c>
      <c r="D1608" s="578">
        <f t="shared" si="50"/>
        <v>1</v>
      </c>
      <c r="E1608" s="297"/>
      <c r="F1608" s="347"/>
      <c r="G1608" s="350"/>
    </row>
    <row r="1609" spans="1:7" ht="15" customHeight="1" x14ac:dyDescent="0.3">
      <c r="A1609" s="345">
        <v>39</v>
      </c>
      <c r="B1609" s="356" t="s">
        <v>639</v>
      </c>
      <c r="C1609" s="574" t="s">
        <v>876</v>
      </c>
      <c r="D1609" s="578">
        <f t="shared" si="50"/>
        <v>1</v>
      </c>
      <c r="E1609" s="297"/>
      <c r="F1609" s="347"/>
      <c r="G1609" s="350"/>
    </row>
    <row r="1610" spans="1:7" ht="15" customHeight="1" x14ac:dyDescent="0.3">
      <c r="A1610" s="345">
        <v>40</v>
      </c>
      <c r="B1610" s="356" t="s">
        <v>640</v>
      </c>
      <c r="C1610" s="574" t="s">
        <v>876</v>
      </c>
      <c r="D1610" s="578">
        <f t="shared" si="50"/>
        <v>1</v>
      </c>
      <c r="E1610" s="297"/>
      <c r="F1610" s="347"/>
      <c r="G1610" s="350"/>
    </row>
    <row r="1611" spans="1:7" ht="15" customHeight="1" x14ac:dyDescent="0.3">
      <c r="A1611" s="345"/>
      <c r="B1611" s="356"/>
      <c r="C1611" s="591"/>
      <c r="D1611" s="578" t="str">
        <f t="shared" si="50"/>
        <v/>
      </c>
      <c r="E1611" s="297"/>
      <c r="F1611" s="347"/>
      <c r="G1611" s="350"/>
    </row>
    <row r="1612" spans="1:7" ht="15" customHeight="1" x14ac:dyDescent="0.3">
      <c r="A1612" s="636" t="s">
        <v>117</v>
      </c>
      <c r="B1612" s="637"/>
      <c r="C1612" s="637"/>
      <c r="D1612" s="637" t="str">
        <f t="shared" si="50"/>
        <v/>
      </c>
      <c r="E1612" s="637"/>
      <c r="F1612" s="637"/>
      <c r="G1612" s="638"/>
    </row>
    <row r="1613" spans="1:7" ht="15" customHeight="1" x14ac:dyDescent="0.3">
      <c r="A1613" s="345">
        <v>41</v>
      </c>
      <c r="B1613" s="356" t="s">
        <v>641</v>
      </c>
      <c r="C1613" s="574" t="s">
        <v>876</v>
      </c>
      <c r="D1613" s="578">
        <f t="shared" si="50"/>
        <v>1</v>
      </c>
      <c r="E1613" s="297"/>
      <c r="F1613" s="347"/>
      <c r="G1613" s="350"/>
    </row>
    <row r="1614" spans="1:7" ht="15" customHeight="1" x14ac:dyDescent="0.3">
      <c r="A1614" s="345">
        <v>42</v>
      </c>
      <c r="B1614" s="356" t="s">
        <v>642</v>
      </c>
      <c r="C1614" s="574" t="s">
        <v>876</v>
      </c>
      <c r="D1614" s="578">
        <f t="shared" si="50"/>
        <v>1</v>
      </c>
      <c r="E1614" s="297"/>
      <c r="F1614" s="347"/>
      <c r="G1614" s="350"/>
    </row>
    <row r="1615" spans="1:7" ht="15" customHeight="1" x14ac:dyDescent="0.3">
      <c r="A1615" s="345">
        <v>43</v>
      </c>
      <c r="B1615" s="356" t="s">
        <v>643</v>
      </c>
      <c r="C1615" s="574" t="s">
        <v>876</v>
      </c>
      <c r="D1615" s="578">
        <f t="shared" si="50"/>
        <v>1</v>
      </c>
      <c r="E1615" s="297"/>
      <c r="F1615" s="347"/>
      <c r="G1615" s="350"/>
    </row>
    <row r="1616" spans="1:7" ht="15" customHeight="1" x14ac:dyDescent="0.3">
      <c r="A1616" s="345">
        <v>44</v>
      </c>
      <c r="B1616" s="356" t="s">
        <v>644</v>
      </c>
      <c r="C1616" s="574" t="s">
        <v>876</v>
      </c>
      <c r="D1616" s="578">
        <f t="shared" si="50"/>
        <v>1</v>
      </c>
      <c r="E1616" s="297"/>
      <c r="F1616" s="347"/>
      <c r="G1616" s="350"/>
    </row>
    <row r="1617" spans="1:7" ht="15" customHeight="1" x14ac:dyDescent="0.3">
      <c r="A1617" s="345">
        <v>45</v>
      </c>
      <c r="B1617" s="356" t="s">
        <v>645</v>
      </c>
      <c r="C1617" s="574" t="s">
        <v>876</v>
      </c>
      <c r="D1617" s="578">
        <f t="shared" si="50"/>
        <v>1</v>
      </c>
      <c r="E1617" s="297"/>
      <c r="F1617" s="347"/>
      <c r="G1617" s="350"/>
    </row>
    <row r="1618" spans="1:7" ht="15" customHeight="1" x14ac:dyDescent="0.3">
      <c r="A1618" s="345">
        <v>46</v>
      </c>
      <c r="B1618" s="356" t="s">
        <v>646</v>
      </c>
      <c r="C1618" s="574" t="s">
        <v>876</v>
      </c>
      <c r="D1618" s="578">
        <f t="shared" si="50"/>
        <v>1</v>
      </c>
      <c r="E1618" s="297"/>
      <c r="F1618" s="347"/>
      <c r="G1618" s="350"/>
    </row>
    <row r="1619" spans="1:7" ht="15" customHeight="1" x14ac:dyDescent="0.3">
      <c r="A1619" s="345">
        <v>47</v>
      </c>
      <c r="B1619" s="356" t="s">
        <v>647</v>
      </c>
      <c r="C1619" s="574" t="s">
        <v>876</v>
      </c>
      <c r="D1619" s="578">
        <f t="shared" si="50"/>
        <v>1</v>
      </c>
      <c r="E1619" s="297"/>
      <c r="F1619" s="347"/>
      <c r="G1619" s="350"/>
    </row>
    <row r="1620" spans="1:7" ht="15" customHeight="1" x14ac:dyDescent="0.3">
      <c r="A1620" s="345">
        <v>48</v>
      </c>
      <c r="B1620" s="356" t="s">
        <v>648</v>
      </c>
      <c r="C1620" s="574" t="s">
        <v>876</v>
      </c>
      <c r="D1620" s="578">
        <f t="shared" si="50"/>
        <v>1</v>
      </c>
      <c r="E1620" s="297"/>
      <c r="F1620" s="347"/>
      <c r="G1620" s="350"/>
    </row>
    <row r="1621" spans="1:7" ht="15" customHeight="1" x14ac:dyDescent="0.3">
      <c r="A1621" s="345">
        <v>49</v>
      </c>
      <c r="B1621" s="356" t="s">
        <v>649</v>
      </c>
      <c r="C1621" s="574" t="s">
        <v>876</v>
      </c>
      <c r="D1621" s="578">
        <f t="shared" si="50"/>
        <v>1</v>
      </c>
      <c r="E1621" s="297"/>
      <c r="F1621" s="347"/>
      <c r="G1621" s="350"/>
    </row>
    <row r="1622" spans="1:7" ht="15" customHeight="1" x14ac:dyDescent="0.3">
      <c r="A1622" s="345">
        <v>50</v>
      </c>
      <c r="B1622" s="356" t="s">
        <v>650</v>
      </c>
      <c r="C1622" s="574" t="s">
        <v>876</v>
      </c>
      <c r="D1622" s="578">
        <f t="shared" si="50"/>
        <v>1</v>
      </c>
      <c r="E1622" s="297"/>
      <c r="F1622" s="347"/>
      <c r="G1622" s="350"/>
    </row>
    <row r="1623" spans="1:7" ht="15" customHeight="1" x14ac:dyDescent="0.3">
      <c r="A1623" s="345">
        <v>51</v>
      </c>
      <c r="B1623" s="356" t="s">
        <v>651</v>
      </c>
      <c r="C1623" s="574" t="s">
        <v>876</v>
      </c>
      <c r="D1623" s="578">
        <f t="shared" si="50"/>
        <v>1</v>
      </c>
      <c r="E1623" s="297"/>
      <c r="F1623" s="347"/>
      <c r="G1623" s="350"/>
    </row>
    <row r="1624" spans="1:7" ht="15" customHeight="1" x14ac:dyDescent="0.3">
      <c r="A1624" s="345">
        <v>52</v>
      </c>
      <c r="B1624" s="356" t="s">
        <v>652</v>
      </c>
      <c r="C1624" s="574" t="s">
        <v>876</v>
      </c>
      <c r="D1624" s="578">
        <f t="shared" si="50"/>
        <v>1</v>
      </c>
      <c r="E1624" s="297"/>
      <c r="F1624" s="347"/>
      <c r="G1624" s="350"/>
    </row>
    <row r="1625" spans="1:7" ht="15" customHeight="1" x14ac:dyDescent="0.3">
      <c r="A1625" s="345">
        <v>53</v>
      </c>
      <c r="B1625" s="356" t="s">
        <v>653</v>
      </c>
      <c r="C1625" s="574" t="s">
        <v>876</v>
      </c>
      <c r="D1625" s="578">
        <f t="shared" si="50"/>
        <v>1</v>
      </c>
      <c r="E1625" s="297"/>
      <c r="F1625" s="347"/>
      <c r="G1625" s="350"/>
    </row>
    <row r="1626" spans="1:7" ht="15" customHeight="1" x14ac:dyDescent="0.3">
      <c r="A1626" s="345">
        <v>54</v>
      </c>
      <c r="B1626" s="356" t="s">
        <v>654</v>
      </c>
      <c r="C1626" s="574" t="s">
        <v>876</v>
      </c>
      <c r="D1626" s="578">
        <f t="shared" si="50"/>
        <v>1</v>
      </c>
      <c r="E1626" s="297"/>
      <c r="F1626" s="347"/>
      <c r="G1626" s="350"/>
    </row>
    <row r="1627" spans="1:7" s="7" customFormat="1" ht="23" customHeight="1" x14ac:dyDescent="0.25">
      <c r="A1627" s="644" t="s">
        <v>1090</v>
      </c>
      <c r="B1627" s="645"/>
      <c r="C1627" s="646"/>
      <c r="D1627" s="523"/>
      <c r="E1627" s="224" t="str">
        <f>IF(SUM(E$6:E1626)=0,"",SUM(E1567:E1626))</f>
        <v/>
      </c>
      <c r="F1627" s="224" t="str">
        <f>IF(SUM(F$6:F1626)=0,"",SUM(F1567:F1626))</f>
        <v/>
      </c>
      <c r="G1627" s="224" t="str">
        <f>IF(SUM(G$6:G1626)=0,"",SUM(G1567:G1626))</f>
        <v/>
      </c>
    </row>
    <row r="1628" spans="1:7" s="120" customFormat="1" x14ac:dyDescent="0.25">
      <c r="A1628" s="351"/>
      <c r="B1628" s="352"/>
      <c r="C1628" s="582"/>
      <c r="D1628" s="583"/>
      <c r="E1628" s="354"/>
      <c r="F1628" s="354"/>
      <c r="G1628" s="355"/>
    </row>
    <row r="1629" spans="1:7" ht="20.25" customHeight="1" x14ac:dyDescent="0.3">
      <c r="A1629" s="644" t="s">
        <v>8</v>
      </c>
      <c r="B1629" s="645"/>
      <c r="C1629" s="646"/>
      <c r="D1629" s="564"/>
      <c r="E1629" s="289"/>
      <c r="F1629" s="289"/>
      <c r="G1629" s="290"/>
    </row>
    <row r="1630" spans="1:7" x14ac:dyDescent="0.3">
      <c r="A1630" s="443"/>
      <c r="F1630" s="443"/>
      <c r="G1630" s="444"/>
    </row>
    <row r="1631" spans="1:7" ht="29.25" customHeight="1" x14ac:dyDescent="0.3">
      <c r="A1631" s="197" t="s">
        <v>0</v>
      </c>
      <c r="B1631" s="197" t="s">
        <v>1</v>
      </c>
      <c r="C1631" s="566" t="s">
        <v>2</v>
      </c>
      <c r="D1631" s="567" t="s">
        <v>3</v>
      </c>
      <c r="E1631" s="291" t="s">
        <v>4</v>
      </c>
      <c r="F1631" s="291" t="s">
        <v>4</v>
      </c>
      <c r="G1631" s="197" t="s">
        <v>4</v>
      </c>
    </row>
    <row r="1632" spans="1:7" s="148" customFormat="1" ht="37.25" customHeight="1" x14ac:dyDescent="0.3">
      <c r="A1632" s="16"/>
      <c r="B1632" s="17"/>
      <c r="C1632" s="568"/>
      <c r="D1632" s="569"/>
      <c r="E1632" s="21" t="s">
        <v>1145</v>
      </c>
      <c r="F1632" s="20" t="s">
        <v>1146</v>
      </c>
      <c r="G1632" s="19" t="s">
        <v>1147</v>
      </c>
    </row>
    <row r="1633" spans="1:7" s="148" customFormat="1" ht="15.9" customHeight="1" x14ac:dyDescent="0.25">
      <c r="A1633" s="137"/>
      <c r="B1633" s="138"/>
      <c r="C1633" s="584"/>
      <c r="D1633" s="525"/>
      <c r="E1633" s="331"/>
      <c r="F1633" s="331"/>
      <c r="G1633" s="332"/>
    </row>
    <row r="1634" spans="1:7" s="7" customFormat="1" ht="18" customHeight="1" x14ac:dyDescent="0.25">
      <c r="A1634" s="644" t="s">
        <v>5</v>
      </c>
      <c r="B1634" s="645"/>
      <c r="C1634" s="646"/>
      <c r="D1634" s="526"/>
      <c r="E1634" s="221" t="str">
        <f>IF(E1627=0,"",E1627)</f>
        <v/>
      </c>
      <c r="F1634" s="221" t="str">
        <f t="shared" ref="F1634:G1634" si="51">IF(F1627=0,"",F1627)</f>
        <v/>
      </c>
      <c r="G1634" s="221" t="str">
        <f t="shared" si="51"/>
        <v/>
      </c>
    </row>
    <row r="1635" spans="1:7" s="7" customFormat="1" x14ac:dyDescent="0.25">
      <c r="A1635" s="378"/>
      <c r="B1635" s="424"/>
      <c r="C1635" s="527"/>
      <c r="D1635" s="527"/>
      <c r="E1635" s="335"/>
      <c r="F1635" s="335"/>
      <c r="G1635" s="335"/>
    </row>
    <row r="1636" spans="1:7" ht="15" customHeight="1" x14ac:dyDescent="0.3">
      <c r="A1636" s="345">
        <v>55</v>
      </c>
      <c r="B1636" s="356" t="s">
        <v>655</v>
      </c>
      <c r="C1636" s="574" t="s">
        <v>876</v>
      </c>
      <c r="D1636" s="578">
        <f t="shared" ref="D1636:D1692" si="52">IF(C1636="","",1)</f>
        <v>1</v>
      </c>
      <c r="E1636" s="297"/>
      <c r="F1636" s="347"/>
      <c r="G1636" s="350"/>
    </row>
    <row r="1637" spans="1:7" ht="15" customHeight="1" x14ac:dyDescent="0.3">
      <c r="A1637" s="345">
        <v>56</v>
      </c>
      <c r="B1637" s="356" t="s">
        <v>656</v>
      </c>
      <c r="C1637" s="574" t="s">
        <v>876</v>
      </c>
      <c r="D1637" s="578">
        <f t="shared" si="52"/>
        <v>1</v>
      </c>
      <c r="E1637" s="297"/>
      <c r="F1637" s="347"/>
      <c r="G1637" s="350"/>
    </row>
    <row r="1638" spans="1:7" ht="15" customHeight="1" x14ac:dyDescent="0.3">
      <c r="A1638" s="345">
        <v>57</v>
      </c>
      <c r="B1638" s="356" t="s">
        <v>110</v>
      </c>
      <c r="C1638" s="574" t="s">
        <v>876</v>
      </c>
      <c r="D1638" s="578">
        <f t="shared" si="52"/>
        <v>1</v>
      </c>
      <c r="E1638" s="297"/>
      <c r="F1638" s="347"/>
      <c r="G1638" s="350"/>
    </row>
    <row r="1639" spans="1:7" ht="15" customHeight="1" x14ac:dyDescent="0.3">
      <c r="A1639" s="345">
        <v>58</v>
      </c>
      <c r="B1639" s="356" t="s">
        <v>657</v>
      </c>
      <c r="C1639" s="574" t="s">
        <v>876</v>
      </c>
      <c r="D1639" s="578">
        <f t="shared" si="52"/>
        <v>1</v>
      </c>
      <c r="E1639" s="297"/>
      <c r="F1639" s="347"/>
      <c r="G1639" s="350"/>
    </row>
    <row r="1640" spans="1:7" ht="15" customHeight="1" x14ac:dyDescent="0.3">
      <c r="A1640" s="345">
        <v>59</v>
      </c>
      <c r="B1640" s="356" t="s">
        <v>658</v>
      </c>
      <c r="C1640" s="574" t="s">
        <v>876</v>
      </c>
      <c r="D1640" s="578">
        <f t="shared" si="52"/>
        <v>1</v>
      </c>
      <c r="E1640" s="297"/>
      <c r="F1640" s="347"/>
      <c r="G1640" s="350"/>
    </row>
    <row r="1641" spans="1:7" ht="15" customHeight="1" x14ac:dyDescent="0.3">
      <c r="A1641" s="345">
        <v>60</v>
      </c>
      <c r="B1641" s="356" t="s">
        <v>659</v>
      </c>
      <c r="C1641" s="574" t="s">
        <v>876</v>
      </c>
      <c r="D1641" s="578">
        <f t="shared" si="52"/>
        <v>1</v>
      </c>
      <c r="E1641" s="297"/>
      <c r="F1641" s="347"/>
      <c r="G1641" s="350"/>
    </row>
    <row r="1642" spans="1:7" ht="15" customHeight="1" x14ac:dyDescent="0.3">
      <c r="A1642" s="345">
        <v>61</v>
      </c>
      <c r="B1642" s="356" t="s">
        <v>660</v>
      </c>
      <c r="C1642" s="574" t="s">
        <v>876</v>
      </c>
      <c r="D1642" s="578">
        <f t="shared" si="52"/>
        <v>1</v>
      </c>
      <c r="E1642" s="297"/>
      <c r="F1642" s="347"/>
      <c r="G1642" s="350"/>
    </row>
    <row r="1643" spans="1:7" ht="15" customHeight="1" x14ac:dyDescent="0.3">
      <c r="A1643" s="345">
        <v>62</v>
      </c>
      <c r="B1643" s="356" t="s">
        <v>661</v>
      </c>
      <c r="C1643" s="574" t="s">
        <v>876</v>
      </c>
      <c r="D1643" s="578">
        <f t="shared" si="52"/>
        <v>1</v>
      </c>
      <c r="E1643" s="297"/>
      <c r="F1643" s="347"/>
      <c r="G1643" s="350"/>
    </row>
    <row r="1644" spans="1:7" ht="15" customHeight="1" x14ac:dyDescent="0.3">
      <c r="A1644" s="345">
        <v>63</v>
      </c>
      <c r="B1644" s="356" t="s">
        <v>662</v>
      </c>
      <c r="C1644" s="574" t="s">
        <v>876</v>
      </c>
      <c r="D1644" s="578">
        <f t="shared" si="52"/>
        <v>1</v>
      </c>
      <c r="E1644" s="297"/>
      <c r="F1644" s="347"/>
      <c r="G1644" s="350"/>
    </row>
    <row r="1645" spans="1:7" ht="15" customHeight="1" x14ac:dyDescent="0.3">
      <c r="A1645" s="345">
        <v>64</v>
      </c>
      <c r="B1645" s="356" t="s">
        <v>663</v>
      </c>
      <c r="C1645" s="574" t="s">
        <v>876</v>
      </c>
      <c r="D1645" s="578">
        <f t="shared" si="52"/>
        <v>1</v>
      </c>
      <c r="E1645" s="297"/>
      <c r="F1645" s="347"/>
      <c r="G1645" s="350"/>
    </row>
    <row r="1646" spans="1:7" ht="15" customHeight="1" x14ac:dyDescent="0.3">
      <c r="A1646" s="345">
        <v>65</v>
      </c>
      <c r="B1646" s="356" t="s">
        <v>664</v>
      </c>
      <c r="C1646" s="574" t="s">
        <v>876</v>
      </c>
      <c r="D1646" s="578">
        <f t="shared" si="52"/>
        <v>1</v>
      </c>
      <c r="E1646" s="297"/>
      <c r="F1646" s="347"/>
      <c r="G1646" s="350"/>
    </row>
    <row r="1647" spans="1:7" ht="15" customHeight="1" x14ac:dyDescent="0.3">
      <c r="A1647" s="345">
        <v>66</v>
      </c>
      <c r="B1647" s="356" t="s">
        <v>665</v>
      </c>
      <c r="C1647" s="574" t="s">
        <v>876</v>
      </c>
      <c r="D1647" s="578">
        <f t="shared" si="52"/>
        <v>1</v>
      </c>
      <c r="E1647" s="297"/>
      <c r="F1647" s="347"/>
      <c r="G1647" s="350"/>
    </row>
    <row r="1648" spans="1:7" ht="15" customHeight="1" x14ac:dyDescent="0.3">
      <c r="A1648" s="345">
        <v>67</v>
      </c>
      <c r="B1648" s="356" t="s">
        <v>666</v>
      </c>
      <c r="C1648" s="574" t="s">
        <v>876</v>
      </c>
      <c r="D1648" s="578">
        <f t="shared" si="52"/>
        <v>1</v>
      </c>
      <c r="E1648" s="297"/>
      <c r="F1648" s="347"/>
      <c r="G1648" s="350"/>
    </row>
    <row r="1649" spans="1:7" ht="15" customHeight="1" x14ac:dyDescent="0.3">
      <c r="A1649" s="345">
        <v>68</v>
      </c>
      <c r="B1649" s="356" t="s">
        <v>667</v>
      </c>
      <c r="C1649" s="574" t="s">
        <v>876</v>
      </c>
      <c r="D1649" s="578">
        <f t="shared" si="52"/>
        <v>1</v>
      </c>
      <c r="E1649" s="297"/>
      <c r="F1649" s="347"/>
      <c r="G1649" s="350"/>
    </row>
    <row r="1650" spans="1:7" ht="15" customHeight="1" x14ac:dyDescent="0.3">
      <c r="A1650" s="345">
        <v>69</v>
      </c>
      <c r="B1650" s="356" t="s">
        <v>668</v>
      </c>
      <c r="C1650" s="574" t="s">
        <v>876</v>
      </c>
      <c r="D1650" s="578">
        <f t="shared" si="52"/>
        <v>1</v>
      </c>
      <c r="E1650" s="297"/>
      <c r="F1650" s="347"/>
      <c r="G1650" s="350"/>
    </row>
    <row r="1651" spans="1:7" ht="15" customHeight="1" x14ac:dyDescent="0.3">
      <c r="A1651" s="345">
        <v>70</v>
      </c>
      <c r="B1651" s="356" t="s">
        <v>669</v>
      </c>
      <c r="C1651" s="574" t="s">
        <v>876</v>
      </c>
      <c r="D1651" s="578">
        <f t="shared" si="52"/>
        <v>1</v>
      </c>
      <c r="E1651" s="297"/>
      <c r="F1651" s="347"/>
      <c r="G1651" s="350"/>
    </row>
    <row r="1652" spans="1:7" ht="15" customHeight="1" x14ac:dyDescent="0.3">
      <c r="A1652" s="345">
        <v>71</v>
      </c>
      <c r="B1652" s="356" t="s">
        <v>670</v>
      </c>
      <c r="C1652" s="574" t="s">
        <v>876</v>
      </c>
      <c r="D1652" s="578">
        <f t="shared" si="52"/>
        <v>1</v>
      </c>
      <c r="E1652" s="297"/>
      <c r="F1652" s="347"/>
      <c r="G1652" s="350"/>
    </row>
    <row r="1653" spans="1:7" ht="15" customHeight="1" x14ac:dyDescent="0.3">
      <c r="A1653" s="345">
        <v>72</v>
      </c>
      <c r="B1653" s="356" t="s">
        <v>671</v>
      </c>
      <c r="C1653" s="574" t="s">
        <v>876</v>
      </c>
      <c r="D1653" s="578">
        <f t="shared" si="52"/>
        <v>1</v>
      </c>
      <c r="E1653" s="297"/>
      <c r="F1653" s="347"/>
      <c r="G1653" s="350"/>
    </row>
    <row r="1654" spans="1:7" ht="15" customHeight="1" x14ac:dyDescent="0.3">
      <c r="A1654" s="345">
        <v>73</v>
      </c>
      <c r="B1654" s="356" t="s">
        <v>1783</v>
      </c>
      <c r="C1654" s="574" t="s">
        <v>876</v>
      </c>
      <c r="D1654" s="578">
        <f t="shared" si="52"/>
        <v>1</v>
      </c>
      <c r="E1654" s="297"/>
      <c r="F1654" s="347"/>
      <c r="G1654" s="350"/>
    </row>
    <row r="1655" spans="1:7" ht="15" customHeight="1" x14ac:dyDescent="0.3">
      <c r="A1655" s="345">
        <v>74</v>
      </c>
      <c r="B1655" s="356" t="s">
        <v>1784</v>
      </c>
      <c r="C1655" s="574" t="s">
        <v>876</v>
      </c>
      <c r="D1655" s="578">
        <f t="shared" si="52"/>
        <v>1</v>
      </c>
      <c r="E1655" s="297"/>
      <c r="F1655" s="347"/>
      <c r="G1655" s="350"/>
    </row>
    <row r="1656" spans="1:7" ht="15" customHeight="1" x14ac:dyDescent="0.3">
      <c r="A1656" s="345">
        <v>75</v>
      </c>
      <c r="B1656" s="356" t="s">
        <v>1785</v>
      </c>
      <c r="C1656" s="574" t="s">
        <v>876</v>
      </c>
      <c r="D1656" s="578">
        <f t="shared" si="52"/>
        <v>1</v>
      </c>
      <c r="E1656" s="297"/>
      <c r="F1656" s="347"/>
      <c r="G1656" s="350"/>
    </row>
    <row r="1657" spans="1:7" ht="15" customHeight="1" x14ac:dyDescent="0.3">
      <c r="A1657" s="345">
        <v>76</v>
      </c>
      <c r="B1657" s="356" t="s">
        <v>1786</v>
      </c>
      <c r="C1657" s="574" t="s">
        <v>876</v>
      </c>
      <c r="D1657" s="578">
        <f t="shared" si="52"/>
        <v>1</v>
      </c>
      <c r="E1657" s="297"/>
      <c r="F1657" s="347"/>
      <c r="G1657" s="350"/>
    </row>
    <row r="1658" spans="1:7" ht="15" customHeight="1" x14ac:dyDescent="0.3">
      <c r="A1658" s="345">
        <v>77</v>
      </c>
      <c r="B1658" s="356" t="s">
        <v>1787</v>
      </c>
      <c r="C1658" s="574" t="s">
        <v>876</v>
      </c>
      <c r="D1658" s="578">
        <f t="shared" si="52"/>
        <v>1</v>
      </c>
      <c r="E1658" s="297"/>
      <c r="F1658" s="347"/>
      <c r="G1658" s="350"/>
    </row>
    <row r="1659" spans="1:7" ht="15" customHeight="1" x14ac:dyDescent="0.3">
      <c r="A1659" s="345">
        <v>78</v>
      </c>
      <c r="B1659" s="356" t="s">
        <v>1788</v>
      </c>
      <c r="C1659" s="574" t="s">
        <v>876</v>
      </c>
      <c r="D1659" s="578">
        <f t="shared" si="52"/>
        <v>1</v>
      </c>
      <c r="E1659" s="297"/>
      <c r="F1659" s="347"/>
      <c r="G1659" s="350"/>
    </row>
    <row r="1660" spans="1:7" ht="15" customHeight="1" x14ac:dyDescent="0.3">
      <c r="A1660" s="345">
        <v>79</v>
      </c>
      <c r="B1660" s="356" t="s">
        <v>1789</v>
      </c>
      <c r="C1660" s="574" t="s">
        <v>876</v>
      </c>
      <c r="D1660" s="578">
        <f t="shared" si="52"/>
        <v>1</v>
      </c>
      <c r="E1660" s="297"/>
      <c r="F1660" s="347"/>
      <c r="G1660" s="350"/>
    </row>
    <row r="1661" spans="1:7" ht="15" customHeight="1" x14ac:dyDescent="0.3">
      <c r="A1661" s="345">
        <v>80</v>
      </c>
      <c r="B1661" s="356" t="s">
        <v>1790</v>
      </c>
      <c r="C1661" s="574" t="s">
        <v>876</v>
      </c>
      <c r="D1661" s="578">
        <f t="shared" si="52"/>
        <v>1</v>
      </c>
      <c r="E1661" s="297"/>
      <c r="F1661" s="347"/>
      <c r="G1661" s="350"/>
    </row>
    <row r="1662" spans="1:7" ht="15" customHeight="1" x14ac:dyDescent="0.3">
      <c r="A1662" s="345">
        <v>81</v>
      </c>
      <c r="B1662" s="356" t="s">
        <v>1791</v>
      </c>
      <c r="C1662" s="574" t="s">
        <v>876</v>
      </c>
      <c r="D1662" s="578">
        <f t="shared" si="52"/>
        <v>1</v>
      </c>
      <c r="E1662" s="297"/>
      <c r="F1662" s="347"/>
      <c r="G1662" s="350"/>
    </row>
    <row r="1663" spans="1:7" ht="15" customHeight="1" x14ac:dyDescent="0.3">
      <c r="A1663" s="345">
        <v>82</v>
      </c>
      <c r="B1663" s="356" t="s">
        <v>1792</v>
      </c>
      <c r="C1663" s="574" t="s">
        <v>876</v>
      </c>
      <c r="D1663" s="578">
        <f t="shared" si="52"/>
        <v>1</v>
      </c>
      <c r="E1663" s="297"/>
      <c r="F1663" s="347"/>
      <c r="G1663" s="350"/>
    </row>
    <row r="1664" spans="1:7" ht="15" customHeight="1" x14ac:dyDescent="0.3">
      <c r="A1664" s="345">
        <v>83</v>
      </c>
      <c r="B1664" s="356" t="s">
        <v>1793</v>
      </c>
      <c r="C1664" s="574" t="s">
        <v>876</v>
      </c>
      <c r="D1664" s="578">
        <f t="shared" si="52"/>
        <v>1</v>
      </c>
      <c r="E1664" s="297"/>
      <c r="F1664" s="347"/>
      <c r="G1664" s="350"/>
    </row>
    <row r="1665" spans="1:7" ht="15" customHeight="1" x14ac:dyDescent="0.3">
      <c r="A1665" s="345">
        <v>84</v>
      </c>
      <c r="B1665" s="356" t="s">
        <v>1794</v>
      </c>
      <c r="C1665" s="574" t="s">
        <v>876</v>
      </c>
      <c r="D1665" s="578">
        <f t="shared" si="52"/>
        <v>1</v>
      </c>
      <c r="E1665" s="297"/>
      <c r="F1665" s="347"/>
      <c r="G1665" s="350"/>
    </row>
    <row r="1666" spans="1:7" ht="15" customHeight="1" x14ac:dyDescent="0.3">
      <c r="A1666" s="345">
        <v>85</v>
      </c>
      <c r="B1666" s="356" t="s">
        <v>1795</v>
      </c>
      <c r="C1666" s="574" t="s">
        <v>876</v>
      </c>
      <c r="D1666" s="578">
        <f t="shared" si="52"/>
        <v>1</v>
      </c>
      <c r="E1666" s="297"/>
      <c r="F1666" s="347"/>
      <c r="G1666" s="350"/>
    </row>
    <row r="1667" spans="1:7" ht="15" customHeight="1" x14ac:dyDescent="0.3">
      <c r="A1667" s="345">
        <v>86</v>
      </c>
      <c r="B1667" s="356" t="s">
        <v>1796</v>
      </c>
      <c r="C1667" s="574" t="s">
        <v>876</v>
      </c>
      <c r="D1667" s="578">
        <f t="shared" si="52"/>
        <v>1</v>
      </c>
      <c r="E1667" s="297"/>
      <c r="F1667" s="347"/>
      <c r="G1667" s="350"/>
    </row>
    <row r="1668" spans="1:7" ht="15" customHeight="1" x14ac:dyDescent="0.3">
      <c r="A1668" s="345">
        <v>87</v>
      </c>
      <c r="B1668" s="356" t="s">
        <v>1797</v>
      </c>
      <c r="C1668" s="574" t="s">
        <v>876</v>
      </c>
      <c r="D1668" s="578">
        <f t="shared" si="52"/>
        <v>1</v>
      </c>
      <c r="E1668" s="297"/>
      <c r="F1668" s="347"/>
      <c r="G1668" s="350"/>
    </row>
    <row r="1669" spans="1:7" ht="15" customHeight="1" x14ac:dyDescent="0.3">
      <c r="A1669" s="345">
        <v>88</v>
      </c>
      <c r="B1669" s="356" t="s">
        <v>1798</v>
      </c>
      <c r="C1669" s="574" t="s">
        <v>876</v>
      </c>
      <c r="D1669" s="578">
        <f t="shared" si="52"/>
        <v>1</v>
      </c>
      <c r="E1669" s="297"/>
      <c r="F1669" s="347"/>
      <c r="G1669" s="350"/>
    </row>
    <row r="1670" spans="1:7" ht="15" customHeight="1" x14ac:dyDescent="0.3">
      <c r="A1670" s="345">
        <v>89</v>
      </c>
      <c r="B1670" s="356" t="s">
        <v>1799</v>
      </c>
      <c r="C1670" s="574" t="s">
        <v>876</v>
      </c>
      <c r="D1670" s="578">
        <f t="shared" si="52"/>
        <v>1</v>
      </c>
      <c r="E1670" s="297"/>
      <c r="F1670" s="347"/>
      <c r="G1670" s="350"/>
    </row>
    <row r="1671" spans="1:7" ht="15" customHeight="1" x14ac:dyDescent="0.3">
      <c r="A1671" s="345">
        <v>90</v>
      </c>
      <c r="B1671" s="356" t="s">
        <v>1800</v>
      </c>
      <c r="C1671" s="574" t="s">
        <v>876</v>
      </c>
      <c r="D1671" s="578">
        <f t="shared" si="52"/>
        <v>1</v>
      </c>
      <c r="E1671" s="297"/>
      <c r="F1671" s="347"/>
      <c r="G1671" s="350"/>
    </row>
    <row r="1672" spans="1:7" ht="15" customHeight="1" x14ac:dyDescent="0.3">
      <c r="A1672" s="345">
        <v>91</v>
      </c>
      <c r="B1672" s="356" t="s">
        <v>1801</v>
      </c>
      <c r="C1672" s="574" t="s">
        <v>876</v>
      </c>
      <c r="D1672" s="578">
        <f t="shared" si="52"/>
        <v>1</v>
      </c>
      <c r="E1672" s="297"/>
      <c r="F1672" s="347"/>
      <c r="G1672" s="350"/>
    </row>
    <row r="1673" spans="1:7" ht="15" customHeight="1" x14ac:dyDescent="0.3">
      <c r="A1673" s="345">
        <v>92</v>
      </c>
      <c r="B1673" s="356" t="s">
        <v>1802</v>
      </c>
      <c r="C1673" s="574" t="s">
        <v>876</v>
      </c>
      <c r="D1673" s="578">
        <f t="shared" si="52"/>
        <v>1</v>
      </c>
      <c r="E1673" s="297"/>
      <c r="F1673" s="347"/>
      <c r="G1673" s="350"/>
    </row>
    <row r="1674" spans="1:7" ht="15" customHeight="1" x14ac:dyDescent="0.3">
      <c r="A1674" s="345">
        <v>93</v>
      </c>
      <c r="B1674" s="356" t="s">
        <v>1803</v>
      </c>
      <c r="C1674" s="574" t="s">
        <v>876</v>
      </c>
      <c r="D1674" s="578">
        <f t="shared" si="52"/>
        <v>1</v>
      </c>
      <c r="E1674" s="297"/>
      <c r="F1674" s="347"/>
      <c r="G1674" s="350"/>
    </row>
    <row r="1675" spans="1:7" ht="15" customHeight="1" x14ac:dyDescent="0.3">
      <c r="A1675" s="345">
        <v>94</v>
      </c>
      <c r="B1675" s="356" t="s">
        <v>1804</v>
      </c>
      <c r="C1675" s="574" t="s">
        <v>876</v>
      </c>
      <c r="D1675" s="578">
        <f t="shared" si="52"/>
        <v>1</v>
      </c>
      <c r="E1675" s="297"/>
      <c r="F1675" s="347"/>
      <c r="G1675" s="350"/>
    </row>
    <row r="1676" spans="1:7" ht="15" customHeight="1" x14ac:dyDescent="0.3">
      <c r="A1676" s="345">
        <v>95</v>
      </c>
      <c r="B1676" s="356" t="s">
        <v>1805</v>
      </c>
      <c r="C1676" s="574" t="s">
        <v>876</v>
      </c>
      <c r="D1676" s="578">
        <f t="shared" si="52"/>
        <v>1</v>
      </c>
      <c r="E1676" s="297"/>
      <c r="F1676" s="347"/>
      <c r="G1676" s="350"/>
    </row>
    <row r="1677" spans="1:7" ht="15" customHeight="1" x14ac:dyDescent="0.3">
      <c r="A1677" s="345">
        <v>96</v>
      </c>
      <c r="B1677" s="356" t="s">
        <v>1806</v>
      </c>
      <c r="C1677" s="574" t="s">
        <v>876</v>
      </c>
      <c r="D1677" s="578">
        <f t="shared" si="52"/>
        <v>1</v>
      </c>
      <c r="E1677" s="297"/>
      <c r="F1677" s="347"/>
      <c r="G1677" s="350"/>
    </row>
    <row r="1678" spans="1:7" ht="15" customHeight="1" x14ac:dyDescent="0.3">
      <c r="A1678" s="345">
        <v>97</v>
      </c>
      <c r="B1678" s="356" t="s">
        <v>1807</v>
      </c>
      <c r="C1678" s="574" t="s">
        <v>876</v>
      </c>
      <c r="D1678" s="578">
        <f t="shared" si="52"/>
        <v>1</v>
      </c>
      <c r="E1678" s="297"/>
      <c r="F1678" s="347"/>
      <c r="G1678" s="350"/>
    </row>
    <row r="1679" spans="1:7" ht="15" customHeight="1" x14ac:dyDescent="0.3">
      <c r="A1679" s="345">
        <v>98</v>
      </c>
      <c r="B1679" s="356" t="s">
        <v>1808</v>
      </c>
      <c r="C1679" s="574" t="s">
        <v>876</v>
      </c>
      <c r="D1679" s="578">
        <f t="shared" si="52"/>
        <v>1</v>
      </c>
      <c r="E1679" s="297"/>
      <c r="F1679" s="347"/>
      <c r="G1679" s="350"/>
    </row>
    <row r="1680" spans="1:7" ht="15" customHeight="1" x14ac:dyDescent="0.3">
      <c r="A1680" s="345">
        <v>99</v>
      </c>
      <c r="B1680" s="356" t="s">
        <v>1809</v>
      </c>
      <c r="C1680" s="574" t="s">
        <v>876</v>
      </c>
      <c r="D1680" s="578">
        <f t="shared" si="52"/>
        <v>1</v>
      </c>
      <c r="E1680" s="297"/>
      <c r="F1680" s="347"/>
      <c r="G1680" s="350"/>
    </row>
    <row r="1681" spans="1:7" ht="15" customHeight="1" x14ac:dyDescent="0.3">
      <c r="A1681" s="345">
        <v>100</v>
      </c>
      <c r="B1681" s="356" t="s">
        <v>672</v>
      </c>
      <c r="C1681" s="574" t="s">
        <v>876</v>
      </c>
      <c r="D1681" s="578">
        <f t="shared" si="52"/>
        <v>1</v>
      </c>
      <c r="E1681" s="297"/>
      <c r="F1681" s="347"/>
      <c r="G1681" s="350"/>
    </row>
    <row r="1682" spans="1:7" ht="15" customHeight="1" x14ac:dyDescent="0.3">
      <c r="A1682" s="345">
        <v>101</v>
      </c>
      <c r="B1682" s="356" t="s">
        <v>1810</v>
      </c>
      <c r="C1682" s="574" t="s">
        <v>876</v>
      </c>
      <c r="D1682" s="578">
        <f t="shared" si="52"/>
        <v>1</v>
      </c>
      <c r="E1682" s="297"/>
      <c r="F1682" s="347"/>
      <c r="G1682" s="350"/>
    </row>
    <row r="1683" spans="1:7" ht="15" customHeight="1" x14ac:dyDescent="0.3">
      <c r="A1683" s="345">
        <v>102</v>
      </c>
      <c r="B1683" s="356" t="s">
        <v>1811</v>
      </c>
      <c r="C1683" s="574" t="s">
        <v>876</v>
      </c>
      <c r="D1683" s="578">
        <f t="shared" si="52"/>
        <v>1</v>
      </c>
      <c r="E1683" s="297"/>
      <c r="F1683" s="347"/>
      <c r="G1683" s="350"/>
    </row>
    <row r="1684" spans="1:7" ht="15" customHeight="1" x14ac:dyDescent="0.3">
      <c r="A1684" s="345">
        <v>103</v>
      </c>
      <c r="B1684" s="356" t="s">
        <v>1812</v>
      </c>
      <c r="C1684" s="574" t="s">
        <v>876</v>
      </c>
      <c r="D1684" s="578">
        <f t="shared" si="52"/>
        <v>1</v>
      </c>
      <c r="E1684" s="297"/>
      <c r="F1684" s="347"/>
      <c r="G1684" s="350"/>
    </row>
    <row r="1685" spans="1:7" ht="15" customHeight="1" x14ac:dyDescent="0.3">
      <c r="A1685" s="345">
        <v>104</v>
      </c>
      <c r="B1685" s="356" t="s">
        <v>1813</v>
      </c>
      <c r="C1685" s="574" t="s">
        <v>876</v>
      </c>
      <c r="D1685" s="578">
        <f t="shared" si="52"/>
        <v>1</v>
      </c>
      <c r="E1685" s="297"/>
      <c r="F1685" s="347"/>
      <c r="G1685" s="350"/>
    </row>
    <row r="1686" spans="1:7" ht="15" customHeight="1" x14ac:dyDescent="0.3">
      <c r="A1686" s="345">
        <v>105</v>
      </c>
      <c r="B1686" s="356" t="s">
        <v>1814</v>
      </c>
      <c r="C1686" s="574" t="s">
        <v>876</v>
      </c>
      <c r="D1686" s="578">
        <f t="shared" si="52"/>
        <v>1</v>
      </c>
      <c r="E1686" s="297"/>
      <c r="F1686" s="347"/>
      <c r="G1686" s="350"/>
    </row>
    <row r="1687" spans="1:7" ht="15" customHeight="1" x14ac:dyDescent="0.3">
      <c r="A1687" s="345">
        <v>106</v>
      </c>
      <c r="B1687" s="356" t="s">
        <v>1815</v>
      </c>
      <c r="C1687" s="574" t="s">
        <v>876</v>
      </c>
      <c r="D1687" s="578">
        <f t="shared" si="52"/>
        <v>1</v>
      </c>
      <c r="E1687" s="297"/>
      <c r="F1687" s="347"/>
      <c r="G1687" s="350"/>
    </row>
    <row r="1688" spans="1:7" ht="15" customHeight="1" x14ac:dyDescent="0.3">
      <c r="A1688" s="345">
        <v>107</v>
      </c>
      <c r="B1688" s="356" t="s">
        <v>1816</v>
      </c>
      <c r="C1688" s="574" t="s">
        <v>876</v>
      </c>
      <c r="D1688" s="578">
        <f t="shared" si="52"/>
        <v>1</v>
      </c>
      <c r="E1688" s="297"/>
      <c r="F1688" s="347"/>
      <c r="G1688" s="350"/>
    </row>
    <row r="1689" spans="1:7" ht="15" customHeight="1" x14ac:dyDescent="0.3">
      <c r="A1689" s="345">
        <v>108</v>
      </c>
      <c r="B1689" s="356" t="s">
        <v>1817</v>
      </c>
      <c r="C1689" s="574" t="s">
        <v>876</v>
      </c>
      <c r="D1689" s="578">
        <f t="shared" si="52"/>
        <v>1</v>
      </c>
      <c r="E1689" s="297"/>
      <c r="F1689" s="347"/>
      <c r="G1689" s="350"/>
    </row>
    <row r="1690" spans="1:7" ht="15" customHeight="1" x14ac:dyDescent="0.3">
      <c r="A1690" s="345">
        <v>109</v>
      </c>
      <c r="B1690" s="356" t="s">
        <v>1818</v>
      </c>
      <c r="C1690" s="574" t="s">
        <v>876</v>
      </c>
      <c r="D1690" s="578">
        <f t="shared" si="52"/>
        <v>1</v>
      </c>
      <c r="E1690" s="297"/>
      <c r="F1690" s="347"/>
      <c r="G1690" s="350"/>
    </row>
    <row r="1691" spans="1:7" ht="15" customHeight="1" x14ac:dyDescent="0.3">
      <c r="A1691" s="345">
        <v>110</v>
      </c>
      <c r="B1691" s="356" t="s">
        <v>1819</v>
      </c>
      <c r="C1691" s="574" t="s">
        <v>876</v>
      </c>
      <c r="D1691" s="578">
        <f t="shared" si="52"/>
        <v>1</v>
      </c>
      <c r="E1691" s="297"/>
      <c r="F1691" s="347"/>
      <c r="G1691" s="350"/>
    </row>
    <row r="1692" spans="1:7" ht="15" customHeight="1" x14ac:dyDescent="0.3">
      <c r="A1692" s="345">
        <v>111</v>
      </c>
      <c r="B1692" s="356" t="s">
        <v>1820</v>
      </c>
      <c r="C1692" s="574" t="s">
        <v>876</v>
      </c>
      <c r="D1692" s="578">
        <f t="shared" si="52"/>
        <v>1</v>
      </c>
      <c r="E1692" s="297"/>
      <c r="F1692" s="347"/>
      <c r="G1692" s="350"/>
    </row>
    <row r="1693" spans="1:7" s="7" customFormat="1" ht="23" customHeight="1" x14ac:dyDescent="0.25">
      <c r="A1693" s="644" t="s">
        <v>1090</v>
      </c>
      <c r="B1693" s="645"/>
      <c r="C1693" s="646"/>
      <c r="D1693" s="523"/>
      <c r="E1693" s="224" t="str">
        <f>IF(SUM(E$6:E1692)=0,"",SUM(E1633:E1692))</f>
        <v/>
      </c>
      <c r="F1693" s="224" t="str">
        <f>IF(SUM(F$6:F1692)=0,"",SUM(F1633:F1692))</f>
        <v/>
      </c>
      <c r="G1693" s="224" t="str">
        <f>IF(SUM(G$6:G1692)=0,"",SUM(G1633:G1692))</f>
        <v/>
      </c>
    </row>
    <row r="1694" spans="1:7" s="120" customFormat="1" x14ac:dyDescent="0.25">
      <c r="A1694" s="351"/>
      <c r="B1694" s="352"/>
      <c r="C1694" s="582"/>
      <c r="D1694" s="583"/>
      <c r="E1694" s="354"/>
      <c r="F1694" s="354"/>
      <c r="G1694" s="355"/>
    </row>
    <row r="1695" spans="1:7" ht="20.25" customHeight="1" x14ac:dyDescent="0.3">
      <c r="A1695" s="644" t="s">
        <v>8</v>
      </c>
      <c r="B1695" s="645"/>
      <c r="C1695" s="646"/>
      <c r="D1695" s="564"/>
      <c r="E1695" s="289"/>
      <c r="F1695" s="289"/>
      <c r="G1695" s="290"/>
    </row>
    <row r="1696" spans="1:7" x14ac:dyDescent="0.3">
      <c r="A1696" s="443"/>
      <c r="F1696" s="443"/>
      <c r="G1696" s="444"/>
    </row>
    <row r="1697" spans="1:7" ht="29.25" customHeight="1" x14ac:dyDescent="0.3">
      <c r="A1697" s="197" t="s">
        <v>0</v>
      </c>
      <c r="B1697" s="197" t="s">
        <v>1</v>
      </c>
      <c r="C1697" s="566" t="s">
        <v>2</v>
      </c>
      <c r="D1697" s="567" t="s">
        <v>3</v>
      </c>
      <c r="E1697" s="291" t="s">
        <v>4</v>
      </c>
      <c r="F1697" s="291" t="s">
        <v>4</v>
      </c>
      <c r="G1697" s="197" t="s">
        <v>4</v>
      </c>
    </row>
    <row r="1698" spans="1:7" s="148" customFormat="1" ht="37.25" customHeight="1" x14ac:dyDescent="0.3">
      <c r="A1698" s="16"/>
      <c r="B1698" s="17"/>
      <c r="C1698" s="568"/>
      <c r="D1698" s="569"/>
      <c r="E1698" s="21" t="s">
        <v>1145</v>
      </c>
      <c r="F1698" s="20" t="s">
        <v>1146</v>
      </c>
      <c r="G1698" s="19" t="s">
        <v>1147</v>
      </c>
    </row>
    <row r="1699" spans="1:7" s="148" customFormat="1" ht="15.9" customHeight="1" x14ac:dyDescent="0.25">
      <c r="A1699" s="137"/>
      <c r="B1699" s="138"/>
      <c r="C1699" s="584"/>
      <c r="D1699" s="525"/>
      <c r="E1699" s="331"/>
      <c r="F1699" s="331"/>
      <c r="G1699" s="332"/>
    </row>
    <row r="1700" spans="1:7" s="7" customFormat="1" ht="18" customHeight="1" x14ac:dyDescent="0.25">
      <c r="A1700" s="644" t="s">
        <v>5</v>
      </c>
      <c r="B1700" s="645"/>
      <c r="C1700" s="646"/>
      <c r="D1700" s="526"/>
      <c r="E1700" s="221" t="str">
        <f>IF(E1693=0,"",E1693)</f>
        <v/>
      </c>
      <c r="F1700" s="221" t="str">
        <f t="shared" ref="F1700:G1700" si="53">IF(F1693=0,"",F1693)</f>
        <v/>
      </c>
      <c r="G1700" s="221" t="str">
        <f t="shared" si="53"/>
        <v/>
      </c>
    </row>
    <row r="1701" spans="1:7" s="7" customFormat="1" x14ac:dyDescent="0.25">
      <c r="A1701" s="378"/>
      <c r="B1701" s="424"/>
      <c r="C1701" s="527"/>
      <c r="D1701" s="527" t="str">
        <f t="shared" ref="D1701:D1756" si="54">IF(C1701="","",1)</f>
        <v/>
      </c>
      <c r="E1701" s="335"/>
      <c r="F1701" s="335"/>
      <c r="G1701" s="335"/>
    </row>
    <row r="1702" spans="1:7" ht="15" customHeight="1" x14ac:dyDescent="0.3">
      <c r="A1702" s="345">
        <v>112</v>
      </c>
      <c r="B1702" s="356" t="s">
        <v>1821</v>
      </c>
      <c r="C1702" s="574" t="s">
        <v>876</v>
      </c>
      <c r="D1702" s="578">
        <f t="shared" si="54"/>
        <v>1</v>
      </c>
      <c r="E1702" s="297"/>
      <c r="F1702" s="347"/>
      <c r="G1702" s="350"/>
    </row>
    <row r="1703" spans="1:7" ht="15" customHeight="1" x14ac:dyDescent="0.3">
      <c r="A1703" s="345"/>
      <c r="B1703" s="186"/>
      <c r="C1703" s="591"/>
      <c r="D1703" s="581" t="str">
        <f t="shared" si="54"/>
        <v/>
      </c>
      <c r="E1703" s="297"/>
      <c r="F1703" s="297"/>
      <c r="G1703" s="350"/>
    </row>
    <row r="1704" spans="1:7" ht="15" customHeight="1" x14ac:dyDescent="0.3">
      <c r="A1704" s="636" t="s">
        <v>111</v>
      </c>
      <c r="B1704" s="637"/>
      <c r="C1704" s="637"/>
      <c r="D1704" s="637" t="str">
        <f t="shared" si="54"/>
        <v/>
      </c>
      <c r="E1704" s="637"/>
      <c r="F1704" s="637"/>
      <c r="G1704" s="638"/>
    </row>
    <row r="1705" spans="1:7" ht="15" customHeight="1" x14ac:dyDescent="0.3">
      <c r="A1705" s="345">
        <v>1</v>
      </c>
      <c r="B1705" s="356" t="s">
        <v>673</v>
      </c>
      <c r="C1705" s="574" t="s">
        <v>876</v>
      </c>
      <c r="D1705" s="578">
        <f t="shared" si="54"/>
        <v>1</v>
      </c>
      <c r="E1705" s="297"/>
      <c r="F1705" s="347"/>
      <c r="G1705" s="350"/>
    </row>
    <row r="1706" spans="1:7" ht="15" customHeight="1" x14ac:dyDescent="0.3">
      <c r="A1706" s="345">
        <v>2</v>
      </c>
      <c r="B1706" s="356" t="s">
        <v>674</v>
      </c>
      <c r="C1706" s="574" t="s">
        <v>876</v>
      </c>
      <c r="D1706" s="578">
        <f t="shared" si="54"/>
        <v>1</v>
      </c>
      <c r="E1706" s="297"/>
      <c r="F1706" s="347"/>
      <c r="G1706" s="350"/>
    </row>
    <row r="1707" spans="1:7" ht="15" customHeight="1" x14ac:dyDescent="0.3">
      <c r="A1707" s="345">
        <v>3</v>
      </c>
      <c r="B1707" s="356" t="s">
        <v>675</v>
      </c>
      <c r="C1707" s="574" t="s">
        <v>876</v>
      </c>
      <c r="D1707" s="578">
        <f t="shared" si="54"/>
        <v>1</v>
      </c>
      <c r="E1707" s="297"/>
      <c r="F1707" s="347"/>
      <c r="G1707" s="350"/>
    </row>
    <row r="1708" spans="1:7" ht="15" customHeight="1" x14ac:dyDescent="0.3">
      <c r="A1708" s="345"/>
      <c r="B1708" s="304"/>
      <c r="C1708" s="562"/>
      <c r="D1708" s="579" t="str">
        <f t="shared" si="54"/>
        <v/>
      </c>
      <c r="E1708" s="302"/>
      <c r="F1708" s="302"/>
      <c r="G1708" s="302"/>
    </row>
    <row r="1709" spans="1:7" ht="15" customHeight="1" x14ac:dyDescent="0.3">
      <c r="A1709" s="107" t="s">
        <v>112</v>
      </c>
      <c r="B1709" s="108"/>
      <c r="C1709" s="570"/>
      <c r="D1709" s="571" t="str">
        <f t="shared" si="54"/>
        <v/>
      </c>
      <c r="E1709" s="108"/>
      <c r="F1709" s="108"/>
      <c r="G1709" s="447"/>
    </row>
    <row r="1710" spans="1:7" ht="15" customHeight="1" x14ac:dyDescent="0.3">
      <c r="A1710" s="345">
        <v>1</v>
      </c>
      <c r="B1710" s="356" t="s">
        <v>676</v>
      </c>
      <c r="C1710" s="574" t="s">
        <v>876</v>
      </c>
      <c r="D1710" s="578">
        <f t="shared" si="54"/>
        <v>1</v>
      </c>
      <c r="E1710" s="297"/>
      <c r="F1710" s="347"/>
      <c r="G1710" s="350"/>
    </row>
    <row r="1711" spans="1:7" ht="15" customHeight="1" x14ac:dyDescent="0.3">
      <c r="A1711" s="345">
        <v>2</v>
      </c>
      <c r="B1711" s="356" t="s">
        <v>677</v>
      </c>
      <c r="C1711" s="574" t="s">
        <v>876</v>
      </c>
      <c r="D1711" s="578">
        <f t="shared" si="54"/>
        <v>1</v>
      </c>
      <c r="E1711" s="297"/>
      <c r="F1711" s="347"/>
      <c r="G1711" s="350"/>
    </row>
    <row r="1712" spans="1:7" ht="15" customHeight="1" x14ac:dyDescent="0.3">
      <c r="A1712" s="636" t="s">
        <v>113</v>
      </c>
      <c r="B1712" s="637"/>
      <c r="C1712" s="637"/>
      <c r="D1712" s="637" t="str">
        <f t="shared" si="54"/>
        <v/>
      </c>
      <c r="E1712" s="637"/>
      <c r="F1712" s="637"/>
      <c r="G1712" s="638"/>
    </row>
    <row r="1713" spans="1:7" ht="15" customHeight="1" x14ac:dyDescent="0.3">
      <c r="A1713" s="345">
        <v>1</v>
      </c>
      <c r="B1713" s="356" t="s">
        <v>678</v>
      </c>
      <c r="C1713" s="574" t="s">
        <v>876</v>
      </c>
      <c r="D1713" s="578">
        <f t="shared" si="54"/>
        <v>1</v>
      </c>
      <c r="E1713" s="297"/>
      <c r="F1713" s="347"/>
      <c r="G1713" s="350"/>
    </row>
    <row r="1714" spans="1:7" ht="15" customHeight="1" x14ac:dyDescent="0.3">
      <c r="A1714" s="345">
        <v>2</v>
      </c>
      <c r="B1714" s="356" t="s">
        <v>679</v>
      </c>
      <c r="C1714" s="574" t="s">
        <v>876</v>
      </c>
      <c r="D1714" s="578">
        <f t="shared" si="54"/>
        <v>1</v>
      </c>
      <c r="E1714" s="297"/>
      <c r="F1714" s="347"/>
      <c r="G1714" s="350"/>
    </row>
    <row r="1715" spans="1:7" ht="15" customHeight="1" x14ac:dyDescent="0.3">
      <c r="A1715" s="308"/>
      <c r="B1715" s="189"/>
      <c r="C1715" s="586"/>
      <c r="D1715" s="587" t="str">
        <f t="shared" si="54"/>
        <v/>
      </c>
      <c r="E1715" s="309"/>
      <c r="F1715" s="309"/>
      <c r="G1715" s="310"/>
    </row>
    <row r="1716" spans="1:7" ht="15" customHeight="1" x14ac:dyDescent="0.3">
      <c r="A1716" s="636" t="s">
        <v>114</v>
      </c>
      <c r="B1716" s="637"/>
      <c r="C1716" s="637"/>
      <c r="D1716" s="637" t="str">
        <f t="shared" si="54"/>
        <v/>
      </c>
      <c r="E1716" s="637"/>
      <c r="F1716" s="637"/>
      <c r="G1716" s="638"/>
    </row>
    <row r="1717" spans="1:7" ht="15" customHeight="1" x14ac:dyDescent="0.3">
      <c r="A1717" s="345">
        <v>1</v>
      </c>
      <c r="B1717" s="356" t="s">
        <v>680</v>
      </c>
      <c r="C1717" s="574" t="s">
        <v>876</v>
      </c>
      <c r="D1717" s="578">
        <f t="shared" si="54"/>
        <v>1</v>
      </c>
      <c r="E1717" s="297"/>
      <c r="F1717" s="347"/>
      <c r="G1717" s="350"/>
    </row>
    <row r="1718" spans="1:7" ht="15" customHeight="1" x14ac:dyDescent="0.3">
      <c r="A1718" s="345">
        <v>2</v>
      </c>
      <c r="B1718" s="356" t="s">
        <v>681</v>
      </c>
      <c r="C1718" s="574" t="s">
        <v>876</v>
      </c>
      <c r="D1718" s="578">
        <f t="shared" si="54"/>
        <v>1</v>
      </c>
      <c r="E1718" s="297"/>
      <c r="F1718" s="347"/>
      <c r="G1718" s="350"/>
    </row>
    <row r="1719" spans="1:7" ht="15" customHeight="1" x14ac:dyDescent="0.3">
      <c r="A1719" s="345">
        <v>3</v>
      </c>
      <c r="B1719" s="356" t="s">
        <v>682</v>
      </c>
      <c r="C1719" s="574" t="s">
        <v>876</v>
      </c>
      <c r="D1719" s="578">
        <f t="shared" si="54"/>
        <v>1</v>
      </c>
      <c r="E1719" s="297"/>
      <c r="F1719" s="347"/>
      <c r="G1719" s="350"/>
    </row>
    <row r="1720" spans="1:7" ht="15" customHeight="1" x14ac:dyDescent="0.3">
      <c r="A1720" s="345">
        <v>4</v>
      </c>
      <c r="B1720" s="356" t="s">
        <v>683</v>
      </c>
      <c r="C1720" s="574" t="s">
        <v>876</v>
      </c>
      <c r="D1720" s="578">
        <f t="shared" si="54"/>
        <v>1</v>
      </c>
      <c r="E1720" s="297"/>
      <c r="F1720" s="347"/>
      <c r="G1720" s="350"/>
    </row>
    <row r="1721" spans="1:7" ht="15" customHeight="1" x14ac:dyDescent="0.3">
      <c r="A1721" s="345">
        <v>5</v>
      </c>
      <c r="B1721" s="356" t="s">
        <v>684</v>
      </c>
      <c r="C1721" s="574" t="s">
        <v>876</v>
      </c>
      <c r="D1721" s="578">
        <f t="shared" si="54"/>
        <v>1</v>
      </c>
      <c r="E1721" s="297"/>
      <c r="F1721" s="347"/>
      <c r="G1721" s="350"/>
    </row>
    <row r="1722" spans="1:7" ht="15" customHeight="1" x14ac:dyDescent="0.3">
      <c r="A1722" s="345">
        <v>6</v>
      </c>
      <c r="B1722" s="356" t="s">
        <v>685</v>
      </c>
      <c r="C1722" s="574" t="s">
        <v>876</v>
      </c>
      <c r="D1722" s="578">
        <f t="shared" si="54"/>
        <v>1</v>
      </c>
      <c r="E1722" s="297"/>
      <c r="F1722" s="347"/>
      <c r="G1722" s="350"/>
    </row>
    <row r="1723" spans="1:7" ht="15" customHeight="1" x14ac:dyDescent="0.3">
      <c r="A1723" s="345">
        <v>7</v>
      </c>
      <c r="B1723" s="356" t="s">
        <v>686</v>
      </c>
      <c r="C1723" s="574" t="s">
        <v>876</v>
      </c>
      <c r="D1723" s="578">
        <f t="shared" si="54"/>
        <v>1</v>
      </c>
      <c r="E1723" s="297"/>
      <c r="F1723" s="347"/>
      <c r="G1723" s="350"/>
    </row>
    <row r="1724" spans="1:7" ht="15" customHeight="1" x14ac:dyDescent="0.3">
      <c r="A1724" s="345">
        <v>8</v>
      </c>
      <c r="B1724" s="356" t="s">
        <v>687</v>
      </c>
      <c r="C1724" s="574" t="s">
        <v>876</v>
      </c>
      <c r="D1724" s="578">
        <f t="shared" si="54"/>
        <v>1</v>
      </c>
      <c r="E1724" s="297"/>
      <c r="F1724" s="347"/>
      <c r="G1724" s="350"/>
    </row>
    <row r="1725" spans="1:7" ht="15" customHeight="1" x14ac:dyDescent="0.3">
      <c r="A1725" s="345">
        <v>9</v>
      </c>
      <c r="B1725" s="356" t="s">
        <v>688</v>
      </c>
      <c r="C1725" s="574" t="s">
        <v>876</v>
      </c>
      <c r="D1725" s="578">
        <f t="shared" si="54"/>
        <v>1</v>
      </c>
      <c r="E1725" s="297"/>
      <c r="F1725" s="347"/>
      <c r="G1725" s="350"/>
    </row>
    <row r="1726" spans="1:7" ht="15" customHeight="1" x14ac:dyDescent="0.3">
      <c r="A1726" s="345">
        <v>10</v>
      </c>
      <c r="B1726" s="356" t="s">
        <v>689</v>
      </c>
      <c r="C1726" s="574" t="s">
        <v>876</v>
      </c>
      <c r="D1726" s="578">
        <f t="shared" si="54"/>
        <v>1</v>
      </c>
      <c r="E1726" s="297"/>
      <c r="F1726" s="347"/>
      <c r="G1726" s="350"/>
    </row>
    <row r="1727" spans="1:7" ht="15" customHeight="1" x14ac:dyDescent="0.3">
      <c r="A1727" s="345">
        <v>11</v>
      </c>
      <c r="B1727" s="356" t="s">
        <v>690</v>
      </c>
      <c r="C1727" s="574" t="s">
        <v>876</v>
      </c>
      <c r="D1727" s="578">
        <f t="shared" si="54"/>
        <v>1</v>
      </c>
      <c r="E1727" s="297"/>
      <c r="F1727" s="347"/>
      <c r="G1727" s="350"/>
    </row>
    <row r="1728" spans="1:7" ht="15" customHeight="1" x14ac:dyDescent="0.3">
      <c r="A1728" s="345">
        <v>12</v>
      </c>
      <c r="B1728" s="356" t="s">
        <v>691</v>
      </c>
      <c r="C1728" s="574" t="s">
        <v>876</v>
      </c>
      <c r="D1728" s="578">
        <f t="shared" si="54"/>
        <v>1</v>
      </c>
      <c r="E1728" s="297"/>
      <c r="F1728" s="347"/>
      <c r="G1728" s="350"/>
    </row>
    <row r="1729" spans="1:7" ht="15" customHeight="1" x14ac:dyDescent="0.3">
      <c r="A1729" s="345">
        <v>13</v>
      </c>
      <c r="B1729" s="356" t="s">
        <v>692</v>
      </c>
      <c r="C1729" s="574" t="s">
        <v>876</v>
      </c>
      <c r="D1729" s="578">
        <f t="shared" si="54"/>
        <v>1</v>
      </c>
      <c r="E1729" s="297"/>
      <c r="F1729" s="347"/>
      <c r="G1729" s="350"/>
    </row>
    <row r="1730" spans="1:7" ht="15" customHeight="1" x14ac:dyDescent="0.3">
      <c r="A1730" s="345">
        <v>14</v>
      </c>
      <c r="B1730" s="356" t="s">
        <v>693</v>
      </c>
      <c r="C1730" s="574" t="s">
        <v>876</v>
      </c>
      <c r="D1730" s="578">
        <f t="shared" si="54"/>
        <v>1</v>
      </c>
      <c r="E1730" s="297"/>
      <c r="F1730" s="347"/>
      <c r="G1730" s="350"/>
    </row>
    <row r="1731" spans="1:7" ht="15" customHeight="1" x14ac:dyDescent="0.3">
      <c r="A1731" s="345">
        <v>15</v>
      </c>
      <c r="B1731" s="356" t="s">
        <v>694</v>
      </c>
      <c r="C1731" s="574" t="s">
        <v>876</v>
      </c>
      <c r="D1731" s="578">
        <f t="shared" si="54"/>
        <v>1</v>
      </c>
      <c r="E1731" s="297"/>
      <c r="F1731" s="347"/>
      <c r="G1731" s="350"/>
    </row>
    <row r="1732" spans="1:7" ht="15" customHeight="1" x14ac:dyDescent="0.3">
      <c r="A1732" s="345">
        <v>16</v>
      </c>
      <c r="B1732" s="356" t="s">
        <v>695</v>
      </c>
      <c r="C1732" s="574" t="s">
        <v>876</v>
      </c>
      <c r="D1732" s="578">
        <f t="shared" si="54"/>
        <v>1</v>
      </c>
      <c r="E1732" s="297"/>
      <c r="F1732" s="347"/>
      <c r="G1732" s="350"/>
    </row>
    <row r="1733" spans="1:7" ht="15" customHeight="1" x14ac:dyDescent="0.3">
      <c r="A1733" s="345">
        <v>17</v>
      </c>
      <c r="B1733" s="356" t="s">
        <v>696</v>
      </c>
      <c r="C1733" s="574" t="s">
        <v>876</v>
      </c>
      <c r="D1733" s="578">
        <f t="shared" si="54"/>
        <v>1</v>
      </c>
      <c r="E1733" s="297"/>
      <c r="F1733" s="347"/>
      <c r="G1733" s="350"/>
    </row>
    <row r="1734" spans="1:7" ht="15" customHeight="1" x14ac:dyDescent="0.3">
      <c r="A1734" s="345">
        <v>18</v>
      </c>
      <c r="B1734" s="356" t="s">
        <v>697</v>
      </c>
      <c r="C1734" s="574" t="s">
        <v>876</v>
      </c>
      <c r="D1734" s="578">
        <f t="shared" si="54"/>
        <v>1</v>
      </c>
      <c r="E1734" s="297"/>
      <c r="F1734" s="347"/>
      <c r="G1734" s="350"/>
    </row>
    <row r="1735" spans="1:7" ht="15" customHeight="1" x14ac:dyDescent="0.3">
      <c r="A1735" s="345">
        <v>19</v>
      </c>
      <c r="B1735" s="356" t="s">
        <v>698</v>
      </c>
      <c r="C1735" s="574" t="s">
        <v>876</v>
      </c>
      <c r="D1735" s="578">
        <f t="shared" si="54"/>
        <v>1</v>
      </c>
      <c r="E1735" s="297"/>
      <c r="F1735" s="347"/>
      <c r="G1735" s="350"/>
    </row>
    <row r="1736" spans="1:7" ht="15" customHeight="1" x14ac:dyDescent="0.3">
      <c r="A1736" s="345">
        <v>20</v>
      </c>
      <c r="B1736" s="356" t="s">
        <v>699</v>
      </c>
      <c r="C1736" s="574" t="s">
        <v>876</v>
      </c>
      <c r="D1736" s="578">
        <f t="shared" si="54"/>
        <v>1</v>
      </c>
      <c r="E1736" s="297"/>
      <c r="F1736" s="347"/>
      <c r="G1736" s="350"/>
    </row>
    <row r="1737" spans="1:7" ht="15" customHeight="1" x14ac:dyDescent="0.3">
      <c r="A1737" s="345">
        <v>21</v>
      </c>
      <c r="B1737" s="356" t="s">
        <v>700</v>
      </c>
      <c r="C1737" s="574" t="s">
        <v>876</v>
      </c>
      <c r="D1737" s="578">
        <f t="shared" si="54"/>
        <v>1</v>
      </c>
      <c r="E1737" s="297"/>
      <c r="F1737" s="347"/>
      <c r="G1737" s="350"/>
    </row>
    <row r="1738" spans="1:7" ht="15" customHeight="1" x14ac:dyDescent="0.3">
      <c r="A1738" s="345">
        <v>22</v>
      </c>
      <c r="B1738" s="356" t="s">
        <v>701</v>
      </c>
      <c r="C1738" s="574" t="s">
        <v>876</v>
      </c>
      <c r="D1738" s="578">
        <f t="shared" si="54"/>
        <v>1</v>
      </c>
      <c r="E1738" s="297"/>
      <c r="F1738" s="347"/>
      <c r="G1738" s="350"/>
    </row>
    <row r="1739" spans="1:7" ht="15" customHeight="1" x14ac:dyDescent="0.3">
      <c r="A1739" s="345">
        <v>23</v>
      </c>
      <c r="B1739" s="356" t="s">
        <v>702</v>
      </c>
      <c r="C1739" s="574" t="s">
        <v>876</v>
      </c>
      <c r="D1739" s="578">
        <f t="shared" si="54"/>
        <v>1</v>
      </c>
      <c r="E1739" s="297"/>
      <c r="F1739" s="347"/>
      <c r="G1739" s="350"/>
    </row>
    <row r="1740" spans="1:7" ht="15" customHeight="1" x14ac:dyDescent="0.3">
      <c r="A1740" s="345">
        <v>24</v>
      </c>
      <c r="B1740" s="356" t="s">
        <v>703</v>
      </c>
      <c r="C1740" s="574" t="s">
        <v>876</v>
      </c>
      <c r="D1740" s="578">
        <f t="shared" si="54"/>
        <v>1</v>
      </c>
      <c r="E1740" s="297"/>
      <c r="F1740" s="347"/>
      <c r="G1740" s="350"/>
    </row>
    <row r="1741" spans="1:7" ht="15" customHeight="1" x14ac:dyDescent="0.3">
      <c r="A1741" s="345">
        <v>25</v>
      </c>
      <c r="B1741" s="356" t="s">
        <v>704</v>
      </c>
      <c r="C1741" s="574" t="s">
        <v>876</v>
      </c>
      <c r="D1741" s="578">
        <f t="shared" si="54"/>
        <v>1</v>
      </c>
      <c r="E1741" s="297"/>
      <c r="F1741" s="347"/>
      <c r="G1741" s="350"/>
    </row>
    <row r="1742" spans="1:7" ht="15" customHeight="1" x14ac:dyDescent="0.3">
      <c r="A1742" s="345">
        <v>26</v>
      </c>
      <c r="B1742" s="356" t="s">
        <v>705</v>
      </c>
      <c r="C1742" s="574" t="s">
        <v>876</v>
      </c>
      <c r="D1742" s="578">
        <f t="shared" si="54"/>
        <v>1</v>
      </c>
      <c r="E1742" s="297"/>
      <c r="F1742" s="347"/>
      <c r="G1742" s="350"/>
    </row>
    <row r="1743" spans="1:7" ht="15" customHeight="1" x14ac:dyDescent="0.3">
      <c r="A1743" s="345">
        <v>27</v>
      </c>
      <c r="B1743" s="356" t="s">
        <v>706</v>
      </c>
      <c r="C1743" s="574" t="s">
        <v>876</v>
      </c>
      <c r="D1743" s="578">
        <f t="shared" si="54"/>
        <v>1</v>
      </c>
      <c r="E1743" s="297"/>
      <c r="F1743" s="347"/>
      <c r="G1743" s="350"/>
    </row>
    <row r="1744" spans="1:7" ht="15" customHeight="1" x14ac:dyDescent="0.3">
      <c r="A1744" s="345">
        <v>28</v>
      </c>
      <c r="B1744" s="356" t="s">
        <v>707</v>
      </c>
      <c r="C1744" s="574" t="s">
        <v>876</v>
      </c>
      <c r="D1744" s="578">
        <f t="shared" si="54"/>
        <v>1</v>
      </c>
      <c r="E1744" s="297"/>
      <c r="F1744" s="347"/>
      <c r="G1744" s="350"/>
    </row>
    <row r="1745" spans="1:7" ht="15" customHeight="1" x14ac:dyDescent="0.3">
      <c r="A1745" s="345">
        <v>29</v>
      </c>
      <c r="B1745" s="356" t="s">
        <v>708</v>
      </c>
      <c r="C1745" s="574" t="s">
        <v>876</v>
      </c>
      <c r="D1745" s="578">
        <f t="shared" si="54"/>
        <v>1</v>
      </c>
      <c r="E1745" s="297"/>
      <c r="F1745" s="347"/>
      <c r="G1745" s="350"/>
    </row>
    <row r="1746" spans="1:7" ht="15" customHeight="1" x14ac:dyDescent="0.3">
      <c r="A1746" s="345">
        <v>30</v>
      </c>
      <c r="B1746" s="356" t="s">
        <v>709</v>
      </c>
      <c r="C1746" s="574" t="s">
        <v>876</v>
      </c>
      <c r="D1746" s="578">
        <f t="shared" si="54"/>
        <v>1</v>
      </c>
      <c r="E1746" s="297"/>
      <c r="F1746" s="347"/>
      <c r="G1746" s="350"/>
    </row>
    <row r="1747" spans="1:7" ht="15" customHeight="1" x14ac:dyDescent="0.3">
      <c r="A1747" s="345">
        <v>31</v>
      </c>
      <c r="B1747" s="356" t="s">
        <v>710</v>
      </c>
      <c r="C1747" s="574" t="s">
        <v>876</v>
      </c>
      <c r="D1747" s="578">
        <f t="shared" si="54"/>
        <v>1</v>
      </c>
      <c r="E1747" s="297"/>
      <c r="F1747" s="347"/>
      <c r="G1747" s="350"/>
    </row>
    <row r="1748" spans="1:7" ht="15" customHeight="1" x14ac:dyDescent="0.3">
      <c r="A1748" s="345"/>
      <c r="B1748" s="356"/>
      <c r="C1748" s="591"/>
      <c r="D1748" s="578" t="str">
        <f t="shared" si="54"/>
        <v/>
      </c>
      <c r="E1748" s="297"/>
      <c r="F1748" s="347"/>
      <c r="G1748" s="350"/>
    </row>
    <row r="1749" spans="1:7" ht="15" customHeight="1" x14ac:dyDescent="0.3">
      <c r="A1749" s="636" t="s">
        <v>115</v>
      </c>
      <c r="B1749" s="637"/>
      <c r="C1749" s="637"/>
      <c r="D1749" s="637" t="str">
        <f t="shared" si="54"/>
        <v/>
      </c>
      <c r="E1749" s="637"/>
      <c r="F1749" s="637"/>
      <c r="G1749" s="638"/>
    </row>
    <row r="1750" spans="1:7" ht="15" customHeight="1" x14ac:dyDescent="0.3">
      <c r="A1750" s="345">
        <v>1</v>
      </c>
      <c r="B1750" s="356" t="s">
        <v>711</v>
      </c>
      <c r="C1750" s="574" t="s">
        <v>876</v>
      </c>
      <c r="D1750" s="578">
        <f t="shared" si="54"/>
        <v>1</v>
      </c>
      <c r="E1750" s="297"/>
      <c r="F1750" s="347"/>
      <c r="G1750" s="350"/>
    </row>
    <row r="1751" spans="1:7" ht="15" customHeight="1" x14ac:dyDescent="0.3">
      <c r="A1751" s="345">
        <v>2</v>
      </c>
      <c r="B1751" s="356" t="s">
        <v>712</v>
      </c>
      <c r="C1751" s="574" t="s">
        <v>876</v>
      </c>
      <c r="D1751" s="578">
        <f t="shared" si="54"/>
        <v>1</v>
      </c>
      <c r="E1751" s="297"/>
      <c r="F1751" s="347"/>
      <c r="G1751" s="350"/>
    </row>
    <row r="1752" spans="1:7" ht="15" customHeight="1" x14ac:dyDescent="0.3">
      <c r="A1752" s="345">
        <v>3</v>
      </c>
      <c r="B1752" s="356" t="s">
        <v>713</v>
      </c>
      <c r="C1752" s="574" t="s">
        <v>876</v>
      </c>
      <c r="D1752" s="578">
        <f t="shared" si="54"/>
        <v>1</v>
      </c>
      <c r="E1752" s="297"/>
      <c r="F1752" s="347"/>
      <c r="G1752" s="350"/>
    </row>
    <row r="1753" spans="1:7" ht="15" customHeight="1" x14ac:dyDescent="0.3">
      <c r="A1753" s="345">
        <v>4</v>
      </c>
      <c r="B1753" s="356" t="s">
        <v>714</v>
      </c>
      <c r="C1753" s="574" t="s">
        <v>876</v>
      </c>
      <c r="D1753" s="578">
        <f t="shared" si="54"/>
        <v>1</v>
      </c>
      <c r="E1753" s="297"/>
      <c r="F1753" s="347"/>
      <c r="G1753" s="350"/>
    </row>
    <row r="1754" spans="1:7" ht="15" customHeight="1" x14ac:dyDescent="0.3">
      <c r="A1754" s="345">
        <v>5</v>
      </c>
      <c r="B1754" s="356" t="s">
        <v>715</v>
      </c>
      <c r="C1754" s="574" t="s">
        <v>876</v>
      </c>
      <c r="D1754" s="578">
        <f t="shared" si="54"/>
        <v>1</v>
      </c>
      <c r="E1754" s="297"/>
      <c r="F1754" s="347"/>
      <c r="G1754" s="350"/>
    </row>
    <row r="1755" spans="1:7" ht="15" customHeight="1" x14ac:dyDescent="0.3">
      <c r="A1755" s="636" t="s">
        <v>116</v>
      </c>
      <c r="B1755" s="637"/>
      <c r="C1755" s="637"/>
      <c r="D1755" s="637" t="str">
        <f t="shared" si="54"/>
        <v/>
      </c>
      <c r="E1755" s="637"/>
      <c r="F1755" s="637"/>
      <c r="G1755" s="638"/>
    </row>
    <row r="1756" spans="1:7" ht="59.5" customHeight="1" x14ac:dyDescent="0.3">
      <c r="A1756" s="345">
        <v>1</v>
      </c>
      <c r="B1756" s="356" t="s">
        <v>716</v>
      </c>
      <c r="C1756" s="574" t="s">
        <v>876</v>
      </c>
      <c r="D1756" s="578">
        <f t="shared" si="54"/>
        <v>1</v>
      </c>
      <c r="E1756" s="297"/>
      <c r="F1756" s="347"/>
      <c r="G1756" s="350"/>
    </row>
    <row r="1757" spans="1:7" s="505" customFormat="1" ht="20.149999999999999" customHeight="1" x14ac:dyDescent="0.25">
      <c r="A1757" s="644" t="s">
        <v>118</v>
      </c>
      <c r="B1757" s="645"/>
      <c r="C1757" s="646"/>
      <c r="D1757" s="503"/>
      <c r="E1757" s="504" t="str">
        <f>IF(SUM(E$6:E1756)=0,"",SUM(E1697:E1756))</f>
        <v/>
      </c>
      <c r="F1757" s="504" t="str">
        <f>IF(SUM(F$6:F1756)=0,"",SUM(F1697:F1756))</f>
        <v/>
      </c>
      <c r="G1757" s="504" t="str">
        <f>IF(SUM(G$6:G1756)=0,"",SUM(G1697:G1756))</f>
        <v/>
      </c>
    </row>
    <row r="1758" spans="1:7" x14ac:dyDescent="0.3">
      <c r="F1758" s="143"/>
      <c r="G1758" s="143"/>
    </row>
    <row r="1759" spans="1:7" x14ac:dyDescent="0.3">
      <c r="F1759" s="143"/>
      <c r="G1759" s="143"/>
    </row>
    <row r="1760" spans="1:7" x14ac:dyDescent="0.3">
      <c r="F1760" s="143"/>
      <c r="G1760" s="143"/>
    </row>
    <row r="1761" spans="6:7" x14ac:dyDescent="0.3">
      <c r="F1761" s="143"/>
      <c r="G1761" s="143"/>
    </row>
    <row r="1762" spans="6:7" x14ac:dyDescent="0.3">
      <c r="F1762" s="143"/>
      <c r="G1762" s="143"/>
    </row>
    <row r="1763" spans="6:7" x14ac:dyDescent="0.3">
      <c r="F1763" s="143"/>
      <c r="G1763" s="143"/>
    </row>
    <row r="1764" spans="6:7" x14ac:dyDescent="0.3">
      <c r="F1764" s="143"/>
      <c r="G1764" s="143"/>
    </row>
    <row r="1765" spans="6:7" x14ac:dyDescent="0.3">
      <c r="F1765" s="143"/>
      <c r="G1765" s="143"/>
    </row>
    <row r="1766" spans="6:7" x14ac:dyDescent="0.3">
      <c r="F1766" s="143"/>
      <c r="G1766" s="143"/>
    </row>
    <row r="1767" spans="6:7" x14ac:dyDescent="0.3">
      <c r="F1767" s="143"/>
      <c r="G1767" s="143"/>
    </row>
    <row r="1768" spans="6:7" x14ac:dyDescent="0.3">
      <c r="F1768" s="143"/>
      <c r="G1768" s="143"/>
    </row>
    <row r="1769" spans="6:7" x14ac:dyDescent="0.3">
      <c r="F1769" s="143"/>
      <c r="G1769" s="143"/>
    </row>
    <row r="1770" spans="6:7" x14ac:dyDescent="0.3">
      <c r="F1770" s="143"/>
      <c r="G1770" s="143"/>
    </row>
    <row r="1771" spans="6:7" x14ac:dyDescent="0.3">
      <c r="F1771" s="143"/>
      <c r="G1771" s="143"/>
    </row>
    <row r="1772" spans="6:7" x14ac:dyDescent="0.3">
      <c r="F1772" s="143"/>
      <c r="G1772" s="143"/>
    </row>
    <row r="1773" spans="6:7" x14ac:dyDescent="0.3">
      <c r="F1773" s="143"/>
      <c r="G1773" s="143"/>
    </row>
    <row r="1774" spans="6:7" x14ac:dyDescent="0.3">
      <c r="F1774" s="143"/>
      <c r="G1774" s="143"/>
    </row>
    <row r="1775" spans="6:7" x14ac:dyDescent="0.3">
      <c r="F1775" s="143"/>
      <c r="G1775" s="143"/>
    </row>
    <row r="1776" spans="6:7" x14ac:dyDescent="0.3">
      <c r="F1776" s="143"/>
      <c r="G1776" s="143"/>
    </row>
    <row r="1777" spans="6:7" x14ac:dyDescent="0.3">
      <c r="F1777" s="143"/>
      <c r="G1777" s="143"/>
    </row>
    <row r="1778" spans="6:7" x14ac:dyDescent="0.3">
      <c r="F1778" s="143"/>
      <c r="G1778" s="143"/>
    </row>
    <row r="1779" spans="6:7" x14ac:dyDescent="0.3">
      <c r="F1779" s="143"/>
      <c r="G1779" s="143"/>
    </row>
    <row r="1780" spans="6:7" x14ac:dyDescent="0.3">
      <c r="F1780" s="143"/>
      <c r="G1780" s="143"/>
    </row>
    <row r="1781" spans="6:7" x14ac:dyDescent="0.3">
      <c r="F1781" s="143"/>
      <c r="G1781" s="143"/>
    </row>
    <row r="1782" spans="6:7" x14ac:dyDescent="0.3">
      <c r="F1782" s="143"/>
      <c r="G1782" s="143"/>
    </row>
    <row r="1783" spans="6:7" x14ac:dyDescent="0.3">
      <c r="F1783" s="143"/>
      <c r="G1783" s="143"/>
    </row>
    <row r="1784" spans="6:7" x14ac:dyDescent="0.3">
      <c r="F1784" s="143"/>
      <c r="G1784" s="143"/>
    </row>
    <row r="1785" spans="6:7" x14ac:dyDescent="0.3">
      <c r="F1785" s="143"/>
      <c r="G1785" s="143"/>
    </row>
    <row r="1786" spans="6:7" x14ac:dyDescent="0.3">
      <c r="F1786" s="143"/>
      <c r="G1786" s="143"/>
    </row>
    <row r="1787" spans="6:7" x14ac:dyDescent="0.3">
      <c r="F1787" s="143"/>
      <c r="G1787" s="143"/>
    </row>
    <row r="1788" spans="6:7" x14ac:dyDescent="0.3">
      <c r="F1788" s="143"/>
      <c r="G1788" s="143"/>
    </row>
    <row r="1789" spans="6:7" x14ac:dyDescent="0.3">
      <c r="F1789" s="143"/>
      <c r="G1789" s="143"/>
    </row>
    <row r="1790" spans="6:7" x14ac:dyDescent="0.3">
      <c r="F1790" s="143"/>
      <c r="G1790" s="143"/>
    </row>
    <row r="1791" spans="6:7" x14ac:dyDescent="0.3">
      <c r="F1791" s="143"/>
      <c r="G1791" s="143"/>
    </row>
    <row r="1792" spans="6:7" x14ac:dyDescent="0.3">
      <c r="F1792" s="143"/>
      <c r="G1792" s="143"/>
    </row>
    <row r="1793" spans="6:7" x14ac:dyDescent="0.3">
      <c r="F1793" s="143"/>
      <c r="G1793" s="143"/>
    </row>
    <row r="1794" spans="6:7" x14ac:dyDescent="0.3">
      <c r="F1794" s="143"/>
      <c r="G1794" s="143"/>
    </row>
    <row r="1795" spans="6:7" x14ac:dyDescent="0.3">
      <c r="F1795" s="143"/>
      <c r="G1795" s="143"/>
    </row>
    <row r="1796" spans="6:7" x14ac:dyDescent="0.3">
      <c r="F1796" s="143"/>
      <c r="G1796" s="143"/>
    </row>
    <row r="1797" spans="6:7" x14ac:dyDescent="0.3">
      <c r="F1797" s="143"/>
      <c r="G1797" s="143"/>
    </row>
    <row r="1798" spans="6:7" x14ac:dyDescent="0.3">
      <c r="F1798" s="143"/>
      <c r="G1798" s="143"/>
    </row>
    <row r="1799" spans="6:7" x14ac:dyDescent="0.3">
      <c r="F1799" s="143"/>
      <c r="G1799" s="143"/>
    </row>
    <row r="1800" spans="6:7" x14ac:dyDescent="0.3">
      <c r="F1800" s="143"/>
      <c r="G1800" s="143"/>
    </row>
    <row r="1801" spans="6:7" x14ac:dyDescent="0.3">
      <c r="F1801" s="143"/>
      <c r="G1801" s="143"/>
    </row>
    <row r="1802" spans="6:7" x14ac:dyDescent="0.3">
      <c r="F1802" s="143"/>
      <c r="G1802" s="143"/>
    </row>
    <row r="1803" spans="6:7" x14ac:dyDescent="0.3">
      <c r="F1803" s="143"/>
      <c r="G1803" s="143"/>
    </row>
    <row r="1804" spans="6:7" x14ac:dyDescent="0.3">
      <c r="F1804" s="143"/>
      <c r="G1804" s="143"/>
    </row>
    <row r="1805" spans="6:7" x14ac:dyDescent="0.3">
      <c r="F1805" s="143"/>
      <c r="G1805" s="143"/>
    </row>
    <row r="1806" spans="6:7" x14ac:dyDescent="0.3">
      <c r="F1806" s="143"/>
      <c r="G1806" s="143"/>
    </row>
    <row r="1807" spans="6:7" x14ac:dyDescent="0.3">
      <c r="F1807" s="143"/>
      <c r="G1807" s="143"/>
    </row>
    <row r="1808" spans="6:7" x14ac:dyDescent="0.3">
      <c r="F1808" s="143"/>
      <c r="G1808" s="143"/>
    </row>
    <row r="1809" spans="6:7" x14ac:dyDescent="0.3">
      <c r="F1809" s="143"/>
      <c r="G1809" s="143"/>
    </row>
    <row r="1810" spans="6:7" x14ac:dyDescent="0.3">
      <c r="F1810" s="143"/>
      <c r="G1810" s="143"/>
    </row>
    <row r="1811" spans="6:7" x14ac:dyDescent="0.3">
      <c r="F1811" s="143"/>
      <c r="G1811" s="143"/>
    </row>
    <row r="1812" spans="6:7" x14ac:dyDescent="0.3">
      <c r="F1812" s="143"/>
      <c r="G1812" s="143"/>
    </row>
    <row r="1813" spans="6:7" x14ac:dyDescent="0.3">
      <c r="F1813" s="143"/>
      <c r="G1813" s="143"/>
    </row>
    <row r="1814" spans="6:7" x14ac:dyDescent="0.3">
      <c r="F1814" s="143"/>
      <c r="G1814" s="143"/>
    </row>
    <row r="1815" spans="6:7" x14ac:dyDescent="0.3">
      <c r="F1815" s="143"/>
      <c r="G1815" s="143"/>
    </row>
    <row r="1816" spans="6:7" x14ac:dyDescent="0.3">
      <c r="F1816" s="143"/>
      <c r="G1816" s="143"/>
    </row>
    <row r="1817" spans="6:7" x14ac:dyDescent="0.3">
      <c r="F1817" s="143"/>
      <c r="G1817" s="143"/>
    </row>
    <row r="1818" spans="6:7" x14ac:dyDescent="0.3">
      <c r="F1818" s="143"/>
      <c r="G1818" s="143"/>
    </row>
    <row r="1819" spans="6:7" x14ac:dyDescent="0.3">
      <c r="F1819" s="143"/>
      <c r="G1819" s="143"/>
    </row>
    <row r="1820" spans="6:7" x14ac:dyDescent="0.3">
      <c r="F1820" s="143"/>
      <c r="G1820" s="143"/>
    </row>
    <row r="1821" spans="6:7" x14ac:dyDescent="0.3">
      <c r="F1821" s="143"/>
      <c r="G1821" s="143"/>
    </row>
    <row r="1822" spans="6:7" x14ac:dyDescent="0.3">
      <c r="F1822" s="143"/>
      <c r="G1822" s="143"/>
    </row>
    <row r="1823" spans="6:7" x14ac:dyDescent="0.3">
      <c r="F1823" s="143"/>
      <c r="G1823" s="143"/>
    </row>
    <row r="1824" spans="6:7" x14ac:dyDescent="0.3">
      <c r="F1824" s="143"/>
      <c r="G1824" s="143"/>
    </row>
    <row r="1825" spans="6:7" x14ac:dyDescent="0.3">
      <c r="F1825" s="143"/>
      <c r="G1825" s="143"/>
    </row>
    <row r="1826" spans="6:7" x14ac:dyDescent="0.3">
      <c r="F1826" s="143"/>
      <c r="G1826" s="143"/>
    </row>
    <row r="1827" spans="6:7" x14ac:dyDescent="0.3">
      <c r="F1827" s="143"/>
      <c r="G1827" s="143"/>
    </row>
    <row r="1828" spans="6:7" x14ac:dyDescent="0.3">
      <c r="F1828" s="143"/>
      <c r="G1828" s="143"/>
    </row>
    <row r="1829" spans="6:7" x14ac:dyDescent="0.3">
      <c r="F1829" s="143"/>
      <c r="G1829" s="143"/>
    </row>
  </sheetData>
  <mergeCells count="184">
    <mergeCell ref="A1568:C1568"/>
    <mergeCell ref="A1627:C1627"/>
    <mergeCell ref="A1634:C1634"/>
    <mergeCell ref="A1693:C1693"/>
    <mergeCell ref="A1700:C1700"/>
    <mergeCell ref="A1364:C1364"/>
    <mergeCell ref="A1371:C1371"/>
    <mergeCell ref="A1430:C1430"/>
    <mergeCell ref="A1437:C1437"/>
    <mergeCell ref="A1495:C1495"/>
    <mergeCell ref="A1502:C1502"/>
    <mergeCell ref="A1468:G1468"/>
    <mergeCell ref="A1481:G1481"/>
    <mergeCell ref="A1561:C1561"/>
    <mergeCell ref="A912:C912"/>
    <mergeCell ref="A970:C970"/>
    <mergeCell ref="A878:G878"/>
    <mergeCell ref="A883:G883"/>
    <mergeCell ref="A977:C977"/>
    <mergeCell ref="A1034:C1034"/>
    <mergeCell ref="A1041:C1041"/>
    <mergeCell ref="A1099:C1099"/>
    <mergeCell ref="A1165:C1165"/>
    <mergeCell ref="A712:C712"/>
    <mergeCell ref="A719:C719"/>
    <mergeCell ref="A777:C777"/>
    <mergeCell ref="A729:G729"/>
    <mergeCell ref="A751:G751"/>
    <mergeCell ref="A767:G767"/>
    <mergeCell ref="A779:C779"/>
    <mergeCell ref="A714:C714"/>
    <mergeCell ref="A784:C784"/>
    <mergeCell ref="A518:C518"/>
    <mergeCell ref="A525:C525"/>
    <mergeCell ref="A582:C582"/>
    <mergeCell ref="A476:G476"/>
    <mergeCell ref="A485:G485"/>
    <mergeCell ref="A493:G493"/>
    <mergeCell ref="A502:G502"/>
    <mergeCell ref="A516:G516"/>
    <mergeCell ref="A529:G529"/>
    <mergeCell ref="A541:G541"/>
    <mergeCell ref="A553:G553"/>
    <mergeCell ref="A64:C64"/>
    <mergeCell ref="A71:C71"/>
    <mergeCell ref="A129:C129"/>
    <mergeCell ref="A136:C136"/>
    <mergeCell ref="A194:C194"/>
    <mergeCell ref="A201:C201"/>
    <mergeCell ref="A259:C259"/>
    <mergeCell ref="A266:C266"/>
    <mergeCell ref="A324:C324"/>
    <mergeCell ref="A1612:G1612"/>
    <mergeCell ref="A1704:G1704"/>
    <mergeCell ref="A1712:G1712"/>
    <mergeCell ref="A1716:G1716"/>
    <mergeCell ref="A1749:G1749"/>
    <mergeCell ref="A1755:G1755"/>
    <mergeCell ref="A106:G106"/>
    <mergeCell ref="A154:G154"/>
    <mergeCell ref="A163:G163"/>
    <mergeCell ref="A171:G171"/>
    <mergeCell ref="A180:G180"/>
    <mergeCell ref="A191:G191"/>
    <mergeCell ref="A211:G211"/>
    <mergeCell ref="A313:G313"/>
    <mergeCell ref="A320:G320"/>
    <mergeCell ref="A340:G340"/>
    <mergeCell ref="A221:G221"/>
    <mergeCell ref="A232:G232"/>
    <mergeCell ref="A273:G273"/>
    <mergeCell ref="A331:C331"/>
    <mergeCell ref="A389:C389"/>
    <mergeCell ref="A396:C396"/>
    <mergeCell ref="A453:C453"/>
    <mergeCell ref="A460:C460"/>
    <mergeCell ref="A996:G996"/>
    <mergeCell ref="A1010:G1010"/>
    <mergeCell ref="A1024:G1024"/>
    <mergeCell ref="A1043:G1043"/>
    <mergeCell ref="A1056:G1056"/>
    <mergeCell ref="A1068:G1068"/>
    <mergeCell ref="A1167:C1167"/>
    <mergeCell ref="A1101:C1101"/>
    <mergeCell ref="A1036:C1036"/>
    <mergeCell ref="A1172:C1172"/>
    <mergeCell ref="A1231:C1231"/>
    <mergeCell ref="A1238:C1238"/>
    <mergeCell ref="A1297:C1297"/>
    <mergeCell ref="A1304:C1304"/>
    <mergeCell ref="A1121:G1121"/>
    <mergeCell ref="A1183:G1183"/>
    <mergeCell ref="A1210:G1210"/>
    <mergeCell ref="A1254:G1254"/>
    <mergeCell ref="A1265:G1265"/>
    <mergeCell ref="A1269:G1269"/>
    <mergeCell ref="A1273:G1273"/>
    <mergeCell ref="A1291:G1291"/>
    <mergeCell ref="A565:G565"/>
    <mergeCell ref="A591:G591"/>
    <mergeCell ref="A604:G604"/>
    <mergeCell ref="A616:G616"/>
    <mergeCell ref="A627:G627"/>
    <mergeCell ref="A639:G639"/>
    <mergeCell ref="A661:G661"/>
    <mergeCell ref="A690:G690"/>
    <mergeCell ref="A697:G697"/>
    <mergeCell ref="A649:C649"/>
    <mergeCell ref="A584:C584"/>
    <mergeCell ref="A589:C589"/>
    <mergeCell ref="A647:C647"/>
    <mergeCell ref="A654:C654"/>
    <mergeCell ref="A813:G813"/>
    <mergeCell ref="A807:G807"/>
    <mergeCell ref="A791:G791"/>
    <mergeCell ref="A896:G896"/>
    <mergeCell ref="A919:G919"/>
    <mergeCell ref="A933:G933"/>
    <mergeCell ref="A946:G946"/>
    <mergeCell ref="A959:G959"/>
    <mergeCell ref="A981:G981"/>
    <mergeCell ref="A972:C972"/>
    <mergeCell ref="A907:C907"/>
    <mergeCell ref="A843:C843"/>
    <mergeCell ref="A873:G873"/>
    <mergeCell ref="A868:G868"/>
    <mergeCell ref="A864:G864"/>
    <mergeCell ref="A861:G861"/>
    <mergeCell ref="A856:G856"/>
    <mergeCell ref="A850:G850"/>
    <mergeCell ref="A833:G833"/>
    <mergeCell ref="A828:G828"/>
    <mergeCell ref="A823:G823"/>
    <mergeCell ref="A841:C841"/>
    <mergeCell ref="A848:C848"/>
    <mergeCell ref="A905:C905"/>
    <mergeCell ref="A1757:C1757"/>
    <mergeCell ref="A1695:C1695"/>
    <mergeCell ref="A1629:C1629"/>
    <mergeCell ref="A1563:C1563"/>
    <mergeCell ref="A1497:C1497"/>
    <mergeCell ref="A1432:C1432"/>
    <mergeCell ref="A1366:C1366"/>
    <mergeCell ref="A1299:C1299"/>
    <mergeCell ref="A1233:C1233"/>
    <mergeCell ref="A1336:G1336"/>
    <mergeCell ref="A1352:G1352"/>
    <mergeCell ref="A1377:G1377"/>
    <mergeCell ref="A1383:G1383"/>
    <mergeCell ref="A1396:G1396"/>
    <mergeCell ref="A1409:G1409"/>
    <mergeCell ref="A1426:G1426"/>
    <mergeCell ref="A1445:G1445"/>
    <mergeCell ref="A1455:G1455"/>
    <mergeCell ref="A1318:G1318"/>
    <mergeCell ref="A1504:G1504"/>
    <mergeCell ref="A1517:G1517"/>
    <mergeCell ref="A1529:G1529"/>
    <mergeCell ref="A1546:G1546"/>
    <mergeCell ref="A1570:G1570"/>
    <mergeCell ref="A520:C520"/>
    <mergeCell ref="A455:C455"/>
    <mergeCell ref="A391:C391"/>
    <mergeCell ref="A326:C326"/>
    <mergeCell ref="A261:C261"/>
    <mergeCell ref="A131:C131"/>
    <mergeCell ref="A66:C66"/>
    <mergeCell ref="A1:C1"/>
    <mergeCell ref="A196:C196"/>
    <mergeCell ref="A5:G5"/>
    <mergeCell ref="A17:G17"/>
    <mergeCell ref="A86:G86"/>
    <mergeCell ref="A352:G352"/>
    <mergeCell ref="A29:G29"/>
    <mergeCell ref="A54:G54"/>
    <mergeCell ref="A142:G142"/>
    <mergeCell ref="A365:G365"/>
    <mergeCell ref="A421:G421"/>
    <mergeCell ref="A432:G432"/>
    <mergeCell ref="A439:G439"/>
    <mergeCell ref="A445:G445"/>
    <mergeCell ref="A450:G450"/>
    <mergeCell ref="A467:G467"/>
    <mergeCell ref="A73:G73"/>
  </mergeCells>
  <printOptions gridLines="1"/>
  <pageMargins left="0.70866141732283472" right="0.70866141732283472" top="0.74803149606299213" bottom="0.74803149606299213" header="0.31496062992125984" footer="0.31496062992125984"/>
  <pageSetup paperSize="9" scale="63" fitToHeight="101" orientation="portrait" r:id="rId1"/>
  <rowBreaks count="26" manualBreakCount="26">
    <brk id="64" max="6" man="1"/>
    <brk id="129" max="6" man="1"/>
    <brk id="194" max="6" man="1"/>
    <brk id="259" max="6" man="1"/>
    <brk id="324" max="6" man="1"/>
    <brk id="389" max="6" man="1"/>
    <brk id="453" max="6" man="1"/>
    <brk id="518" max="6" man="1"/>
    <brk id="582" max="6" man="1"/>
    <brk id="647" max="6" man="1"/>
    <brk id="712" max="6" man="1"/>
    <brk id="777" max="6" man="1"/>
    <brk id="841" max="6" man="1"/>
    <brk id="905" max="6" man="1"/>
    <brk id="970" max="6" man="1"/>
    <brk id="1034" max="6" man="1"/>
    <brk id="1099" max="6" man="1"/>
    <brk id="1165" max="6" man="1"/>
    <brk id="1231" max="6" man="1"/>
    <brk id="1297" max="6" man="1"/>
    <brk id="1364" max="6" man="1"/>
    <brk id="1430" max="6" man="1"/>
    <brk id="1495" max="6" man="1"/>
    <brk id="1561" max="6" man="1"/>
    <brk id="1627" max="6" man="1"/>
    <brk id="1693" max="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9"/>
  <sheetViews>
    <sheetView tabSelected="1" view="pageBreakPreview" topLeftCell="A355" zoomScale="85" zoomScaleNormal="100" zoomScaleSheetLayoutView="85" workbookViewId="0">
      <selection activeCell="A71" sqref="A71:D71"/>
    </sheetView>
  </sheetViews>
  <sheetFormatPr defaultColWidth="9.296875" defaultRowHeight="11.5" x14ac:dyDescent="0.25"/>
  <cols>
    <col min="1" max="1" width="9.296875" style="275"/>
    <col min="2" max="2" width="61.09765625" style="7" customWidth="1"/>
    <col min="3" max="3" width="11.3984375" style="553" customWidth="1"/>
    <col min="4" max="4" width="11.796875" style="553" customWidth="1"/>
    <col min="5" max="5" width="19.3984375" style="7" customWidth="1"/>
    <col min="6" max="6" width="18.796875" style="7" customWidth="1"/>
    <col min="7" max="7" width="19.69921875" style="7" customWidth="1"/>
    <col min="8" max="16384" width="9.296875" style="7"/>
  </cols>
  <sheetData>
    <row r="1" spans="1:7" s="143" customFormat="1" ht="20.25" customHeight="1" x14ac:dyDescent="0.3">
      <c r="A1" s="636" t="s">
        <v>1074</v>
      </c>
      <c r="B1" s="637"/>
      <c r="C1" s="637"/>
      <c r="D1" s="637"/>
      <c r="E1" s="637"/>
      <c r="F1" s="637"/>
      <c r="G1" s="638"/>
    </row>
    <row r="2" spans="1:7" x14ac:dyDescent="0.25">
      <c r="A2" s="206"/>
      <c r="B2" s="273"/>
      <c r="C2" s="540"/>
      <c r="D2" s="540"/>
      <c r="E2" s="273"/>
      <c r="F2" s="273"/>
      <c r="G2" s="408"/>
    </row>
    <row r="3" spans="1:7" ht="26.25" customHeight="1" x14ac:dyDescent="0.25">
      <c r="A3" s="103" t="s">
        <v>0</v>
      </c>
      <c r="B3" s="8" t="s">
        <v>1</v>
      </c>
      <c r="C3" s="526" t="s">
        <v>2</v>
      </c>
      <c r="D3" s="526" t="s">
        <v>3</v>
      </c>
      <c r="E3" s="8" t="s">
        <v>4</v>
      </c>
      <c r="F3" s="8" t="s">
        <v>4</v>
      </c>
      <c r="G3" s="8" t="s">
        <v>4</v>
      </c>
    </row>
    <row r="4" spans="1:7" s="148" customFormat="1" ht="49.25" customHeight="1" x14ac:dyDescent="0.3">
      <c r="A4" s="639" t="s">
        <v>1092</v>
      </c>
      <c r="B4" s="673"/>
      <c r="C4" s="673"/>
      <c r="D4" s="640"/>
      <c r="E4" s="14" t="s">
        <v>1145</v>
      </c>
      <c r="F4" s="3" t="s">
        <v>1146</v>
      </c>
      <c r="G4" s="12" t="s">
        <v>1147</v>
      </c>
    </row>
    <row r="5" spans="1:7" s="120" customFormat="1" ht="18" customHeight="1" x14ac:dyDescent="0.25">
      <c r="A5" s="378"/>
      <c r="B5" s="372"/>
      <c r="C5" s="599"/>
      <c r="D5" s="599"/>
      <c r="E5" s="373"/>
      <c r="F5" s="373"/>
      <c r="G5" s="373"/>
    </row>
    <row r="6" spans="1:7" ht="18" customHeight="1" x14ac:dyDescent="0.25">
      <c r="A6" s="674" t="s">
        <v>725</v>
      </c>
      <c r="B6" s="674"/>
      <c r="C6" s="674"/>
      <c r="D6" s="674"/>
      <c r="E6" s="674"/>
      <c r="F6" s="674"/>
      <c r="G6" s="674"/>
    </row>
    <row r="7" spans="1:7" ht="12.75" customHeight="1" x14ac:dyDescent="0.25">
      <c r="A7" s="374"/>
      <c r="B7" s="409"/>
      <c r="C7" s="527"/>
      <c r="D7" s="527"/>
      <c r="E7" s="334"/>
      <c r="F7" s="334"/>
      <c r="G7" s="334"/>
    </row>
    <row r="8" spans="1:7" x14ac:dyDescent="0.25">
      <c r="A8" s="103" t="s">
        <v>719</v>
      </c>
      <c r="B8" s="11" t="s">
        <v>726</v>
      </c>
      <c r="C8" s="523"/>
      <c r="D8" s="523"/>
      <c r="E8" s="11"/>
      <c r="F8" s="11"/>
      <c r="G8" s="11"/>
    </row>
    <row r="9" spans="1:7" x14ac:dyDescent="0.25">
      <c r="A9" s="378"/>
      <c r="B9" s="410" t="s">
        <v>727</v>
      </c>
      <c r="C9" s="527"/>
      <c r="D9" s="527" t="str">
        <f t="shared" ref="D9:D24" si="0">IF(C9="","",1)</f>
        <v/>
      </c>
      <c r="E9" s="334"/>
      <c r="F9" s="334"/>
      <c r="G9" s="334"/>
    </row>
    <row r="10" spans="1:7" x14ac:dyDescent="0.25">
      <c r="A10" s="378"/>
      <c r="B10" s="411"/>
      <c r="C10" s="527"/>
      <c r="D10" s="527" t="str">
        <f t="shared" si="0"/>
        <v/>
      </c>
      <c r="E10" s="334"/>
      <c r="F10" s="334"/>
      <c r="G10" s="334"/>
    </row>
    <row r="11" spans="1:7" ht="13.5" x14ac:dyDescent="0.25">
      <c r="A11" s="378">
        <v>1</v>
      </c>
      <c r="B11" s="412" t="s">
        <v>728</v>
      </c>
      <c r="C11" s="527" t="s">
        <v>1692</v>
      </c>
      <c r="D11" s="527">
        <f t="shared" si="0"/>
        <v>1</v>
      </c>
      <c r="E11" s="334"/>
      <c r="F11" s="334"/>
      <c r="G11" s="334"/>
    </row>
    <row r="12" spans="1:7" x14ac:dyDescent="0.25">
      <c r="A12" s="378"/>
      <c r="B12" s="413"/>
      <c r="C12" s="527"/>
      <c r="D12" s="527" t="str">
        <f t="shared" si="0"/>
        <v/>
      </c>
      <c r="E12" s="334"/>
      <c r="F12" s="334"/>
      <c r="G12" s="334"/>
    </row>
    <row r="13" spans="1:7" ht="13.5" x14ac:dyDescent="0.25">
      <c r="A13" s="378">
        <v>2</v>
      </c>
      <c r="B13" s="412" t="s">
        <v>729</v>
      </c>
      <c r="C13" s="527" t="s">
        <v>1692</v>
      </c>
      <c r="D13" s="527">
        <f t="shared" si="0"/>
        <v>1</v>
      </c>
      <c r="E13" s="334"/>
      <c r="F13" s="334"/>
      <c r="G13" s="334"/>
    </row>
    <row r="14" spans="1:7" x14ac:dyDescent="0.25">
      <c r="A14" s="374"/>
      <c r="B14" s="412"/>
      <c r="C14" s="527"/>
      <c r="D14" s="527" t="str">
        <f t="shared" si="0"/>
        <v/>
      </c>
      <c r="E14" s="334"/>
      <c r="F14" s="334"/>
      <c r="G14" s="334"/>
    </row>
    <row r="15" spans="1:7" ht="13.5" x14ac:dyDescent="0.25">
      <c r="A15" s="378">
        <v>3</v>
      </c>
      <c r="B15" s="414" t="s">
        <v>730</v>
      </c>
      <c r="C15" s="527" t="s">
        <v>1692</v>
      </c>
      <c r="D15" s="527">
        <f t="shared" si="0"/>
        <v>1</v>
      </c>
      <c r="E15" s="334"/>
      <c r="F15" s="334"/>
      <c r="G15" s="334"/>
    </row>
    <row r="16" spans="1:7" x14ac:dyDescent="0.25">
      <c r="A16" s="378"/>
      <c r="B16" s="414"/>
      <c r="C16" s="527"/>
      <c r="D16" s="527" t="str">
        <f t="shared" si="0"/>
        <v/>
      </c>
      <c r="E16" s="334"/>
      <c r="F16" s="334"/>
      <c r="G16" s="334"/>
    </row>
    <row r="17" spans="1:7" x14ac:dyDescent="0.25">
      <c r="A17" s="378">
        <v>4</v>
      </c>
      <c r="B17" s="414" t="s">
        <v>731</v>
      </c>
      <c r="C17" s="542" t="s">
        <v>876</v>
      </c>
      <c r="D17" s="527">
        <f t="shared" si="0"/>
        <v>1</v>
      </c>
      <c r="E17" s="334"/>
      <c r="F17" s="334"/>
      <c r="G17" s="334"/>
    </row>
    <row r="18" spans="1:7" x14ac:dyDescent="0.25">
      <c r="A18" s="378"/>
      <c r="B18" s="414"/>
      <c r="C18" s="527"/>
      <c r="D18" s="527" t="str">
        <f t="shared" si="0"/>
        <v/>
      </c>
      <c r="E18" s="334"/>
      <c r="F18" s="334"/>
      <c r="G18" s="334"/>
    </row>
    <row r="19" spans="1:7" x14ac:dyDescent="0.25">
      <c r="A19" s="378">
        <v>5</v>
      </c>
      <c r="B19" s="414" t="s">
        <v>817</v>
      </c>
      <c r="C19" s="527" t="s">
        <v>735</v>
      </c>
      <c r="D19" s="527">
        <f t="shared" si="0"/>
        <v>1</v>
      </c>
      <c r="E19" s="334"/>
      <c r="F19" s="334"/>
      <c r="G19" s="334"/>
    </row>
    <row r="20" spans="1:7" x14ac:dyDescent="0.25">
      <c r="A20" s="378"/>
      <c r="B20" s="414"/>
      <c r="C20" s="527"/>
      <c r="D20" s="527" t="str">
        <f t="shared" si="0"/>
        <v/>
      </c>
      <c r="E20" s="334"/>
      <c r="F20" s="334"/>
      <c r="G20" s="334"/>
    </row>
    <row r="21" spans="1:7" x14ac:dyDescent="0.25">
      <c r="A21" s="378">
        <v>6</v>
      </c>
      <c r="B21" s="414" t="s">
        <v>732</v>
      </c>
      <c r="C21" s="527" t="s">
        <v>735</v>
      </c>
      <c r="D21" s="527">
        <f t="shared" si="0"/>
        <v>1</v>
      </c>
      <c r="E21" s="334"/>
      <c r="F21" s="334"/>
      <c r="G21" s="334"/>
    </row>
    <row r="22" spans="1:7" x14ac:dyDescent="0.25">
      <c r="A22" s="378"/>
      <c r="B22" s="414"/>
      <c r="C22" s="527"/>
      <c r="D22" s="527" t="str">
        <f t="shared" si="0"/>
        <v/>
      </c>
      <c r="E22" s="334"/>
      <c r="F22" s="334"/>
      <c r="G22" s="334"/>
    </row>
    <row r="23" spans="1:7" x14ac:dyDescent="0.25">
      <c r="A23" s="378">
        <v>6</v>
      </c>
      <c r="B23" s="414" t="s">
        <v>816</v>
      </c>
      <c r="C23" s="527" t="s">
        <v>735</v>
      </c>
      <c r="D23" s="527">
        <f t="shared" si="0"/>
        <v>1</v>
      </c>
      <c r="E23" s="334"/>
      <c r="F23" s="334"/>
      <c r="G23" s="334"/>
    </row>
    <row r="24" spans="1:7" x14ac:dyDescent="0.25">
      <c r="A24" s="378"/>
      <c r="B24" s="411"/>
      <c r="C24" s="527"/>
      <c r="D24" s="527" t="str">
        <f t="shared" si="0"/>
        <v/>
      </c>
      <c r="E24" s="334"/>
      <c r="F24" s="334"/>
      <c r="G24" s="334"/>
    </row>
    <row r="25" spans="1:7" x14ac:dyDescent="0.25">
      <c r="A25" s="103" t="s">
        <v>723</v>
      </c>
      <c r="B25" s="11" t="s">
        <v>829</v>
      </c>
      <c r="C25" s="523"/>
      <c r="D25" s="523"/>
      <c r="E25" s="11"/>
      <c r="F25" s="11"/>
      <c r="G25" s="11"/>
    </row>
    <row r="26" spans="1:7" x14ac:dyDescent="0.25">
      <c r="A26" s="378"/>
      <c r="B26" s="415"/>
      <c r="C26" s="527"/>
      <c r="D26" s="527"/>
      <c r="E26" s="334"/>
      <c r="F26" s="334"/>
      <c r="G26" s="334"/>
    </row>
    <row r="27" spans="1:7" x14ac:dyDescent="0.25">
      <c r="A27" s="378"/>
      <c r="B27" s="410" t="s">
        <v>733</v>
      </c>
      <c r="C27" s="527"/>
      <c r="D27" s="527" t="str">
        <f t="shared" ref="D27:D73" si="1">IF(C27="","",1)</f>
        <v/>
      </c>
      <c r="E27" s="334"/>
      <c r="F27" s="334"/>
      <c r="G27" s="334"/>
    </row>
    <row r="28" spans="1:7" x14ac:dyDescent="0.25">
      <c r="A28" s="378"/>
      <c r="B28" s="416" t="s">
        <v>734</v>
      </c>
      <c r="C28" s="527"/>
      <c r="D28" s="527" t="str">
        <f t="shared" si="1"/>
        <v/>
      </c>
      <c r="E28" s="334"/>
      <c r="F28" s="334"/>
      <c r="G28" s="334"/>
    </row>
    <row r="29" spans="1:7" x14ac:dyDescent="0.25">
      <c r="A29" s="378"/>
      <c r="B29" s="274"/>
      <c r="C29" s="527"/>
      <c r="D29" s="527" t="str">
        <f t="shared" si="1"/>
        <v/>
      </c>
      <c r="E29" s="334"/>
      <c r="F29" s="334"/>
      <c r="G29" s="334"/>
    </row>
    <row r="30" spans="1:7" x14ac:dyDescent="0.25">
      <c r="A30" s="336">
        <v>1</v>
      </c>
      <c r="B30" s="417" t="s">
        <v>818</v>
      </c>
      <c r="C30" s="527" t="s">
        <v>735</v>
      </c>
      <c r="D30" s="527">
        <f t="shared" si="1"/>
        <v>1</v>
      </c>
      <c r="E30" s="334"/>
      <c r="F30" s="334"/>
      <c r="G30" s="334"/>
    </row>
    <row r="31" spans="1:7" x14ac:dyDescent="0.25">
      <c r="A31" s="336"/>
      <c r="B31" s="417"/>
      <c r="C31" s="527"/>
      <c r="D31" s="527" t="str">
        <f t="shared" si="1"/>
        <v/>
      </c>
      <c r="E31" s="334"/>
      <c r="F31" s="334"/>
      <c r="G31" s="334"/>
    </row>
    <row r="32" spans="1:7" ht="23" x14ac:dyDescent="0.25">
      <c r="A32" s="336">
        <v>2</v>
      </c>
      <c r="B32" s="417" t="s">
        <v>819</v>
      </c>
      <c r="C32" s="527" t="s">
        <v>828</v>
      </c>
      <c r="D32" s="527">
        <f t="shared" si="1"/>
        <v>1</v>
      </c>
      <c r="E32" s="334"/>
      <c r="F32" s="334"/>
      <c r="G32" s="334"/>
    </row>
    <row r="33" spans="1:7" x14ac:dyDescent="0.25">
      <c r="A33" s="336"/>
      <c r="B33" s="417"/>
      <c r="C33" s="527"/>
      <c r="D33" s="527" t="str">
        <f t="shared" si="1"/>
        <v/>
      </c>
      <c r="E33" s="334"/>
      <c r="F33" s="334"/>
      <c r="G33" s="334"/>
    </row>
    <row r="34" spans="1:7" ht="23" x14ac:dyDescent="0.25">
      <c r="A34" s="336">
        <v>3</v>
      </c>
      <c r="B34" s="417" t="s">
        <v>820</v>
      </c>
      <c r="C34" s="527" t="s">
        <v>752</v>
      </c>
      <c r="D34" s="527">
        <f t="shared" si="1"/>
        <v>1</v>
      </c>
      <c r="E34" s="334"/>
      <c r="F34" s="334"/>
      <c r="G34" s="334"/>
    </row>
    <row r="35" spans="1:7" x14ac:dyDescent="0.25">
      <c r="A35" s="336"/>
      <c r="B35" s="417"/>
      <c r="C35" s="527"/>
      <c r="D35" s="527" t="str">
        <f t="shared" si="1"/>
        <v/>
      </c>
      <c r="E35" s="334"/>
      <c r="F35" s="334"/>
      <c r="G35" s="334"/>
    </row>
    <row r="36" spans="1:7" x14ac:dyDescent="0.25">
      <c r="A36" s="336">
        <v>4</v>
      </c>
      <c r="B36" s="417" t="s">
        <v>821</v>
      </c>
      <c r="C36" s="527" t="s">
        <v>876</v>
      </c>
      <c r="D36" s="527">
        <f t="shared" si="1"/>
        <v>1</v>
      </c>
      <c r="E36" s="334"/>
      <c r="F36" s="334"/>
      <c r="G36" s="334"/>
    </row>
    <row r="37" spans="1:7" x14ac:dyDescent="0.25">
      <c r="A37" s="336"/>
      <c r="B37" s="417"/>
      <c r="C37" s="527"/>
      <c r="D37" s="527" t="str">
        <f t="shared" si="1"/>
        <v/>
      </c>
      <c r="E37" s="334"/>
      <c r="F37" s="334"/>
      <c r="G37" s="334"/>
    </row>
    <row r="38" spans="1:7" x14ac:dyDescent="0.25">
      <c r="A38" s="336">
        <v>5</v>
      </c>
      <c r="B38" s="417" t="s">
        <v>822</v>
      </c>
      <c r="C38" s="527" t="s">
        <v>876</v>
      </c>
      <c r="D38" s="527">
        <f t="shared" si="1"/>
        <v>1</v>
      </c>
      <c r="E38" s="334"/>
      <c r="F38" s="334"/>
      <c r="G38" s="334"/>
    </row>
    <row r="39" spans="1:7" x14ac:dyDescent="0.25">
      <c r="A39" s="336"/>
      <c r="B39" s="417"/>
      <c r="C39" s="527"/>
      <c r="D39" s="527" t="str">
        <f t="shared" si="1"/>
        <v/>
      </c>
      <c r="E39" s="334"/>
      <c r="F39" s="334"/>
      <c r="G39" s="334"/>
    </row>
    <row r="40" spans="1:7" ht="23" x14ac:dyDescent="0.25">
      <c r="A40" s="336">
        <v>6</v>
      </c>
      <c r="B40" s="417" t="s">
        <v>823</v>
      </c>
      <c r="C40" s="527" t="s">
        <v>876</v>
      </c>
      <c r="D40" s="527">
        <f t="shared" si="1"/>
        <v>1</v>
      </c>
      <c r="E40" s="334"/>
      <c r="F40" s="334"/>
      <c r="G40" s="334"/>
    </row>
    <row r="41" spans="1:7" x14ac:dyDescent="0.25">
      <c r="A41" s="336"/>
      <c r="B41" s="417"/>
      <c r="C41" s="527"/>
      <c r="D41" s="527" t="str">
        <f t="shared" si="1"/>
        <v/>
      </c>
      <c r="E41" s="334"/>
      <c r="F41" s="334"/>
      <c r="G41" s="334"/>
    </row>
    <row r="42" spans="1:7" x14ac:dyDescent="0.25">
      <c r="A42" s="336">
        <v>7</v>
      </c>
      <c r="B42" s="417" t="s">
        <v>824</v>
      </c>
      <c r="C42" s="527" t="s">
        <v>876</v>
      </c>
      <c r="D42" s="527">
        <f t="shared" si="1"/>
        <v>1</v>
      </c>
      <c r="E42" s="334"/>
      <c r="F42" s="334"/>
      <c r="G42" s="334"/>
    </row>
    <row r="43" spans="1:7" x14ac:dyDescent="0.25">
      <c r="A43" s="336"/>
      <c r="B43" s="417"/>
      <c r="C43" s="527"/>
      <c r="D43" s="527" t="str">
        <f t="shared" si="1"/>
        <v/>
      </c>
      <c r="E43" s="334"/>
      <c r="F43" s="334"/>
      <c r="G43" s="334"/>
    </row>
    <row r="44" spans="1:7" ht="23" x14ac:dyDescent="0.25">
      <c r="A44" s="336">
        <v>8</v>
      </c>
      <c r="B44" s="417" t="s">
        <v>825</v>
      </c>
      <c r="C44" s="527" t="s">
        <v>876</v>
      </c>
      <c r="D44" s="527">
        <f t="shared" si="1"/>
        <v>1</v>
      </c>
      <c r="E44" s="334"/>
      <c r="F44" s="334"/>
      <c r="G44" s="334"/>
    </row>
    <row r="45" spans="1:7" x14ac:dyDescent="0.25">
      <c r="A45" s="336"/>
      <c r="B45" s="417"/>
      <c r="C45" s="527"/>
      <c r="D45" s="527" t="str">
        <f t="shared" si="1"/>
        <v/>
      </c>
      <c r="E45" s="334"/>
      <c r="F45" s="334"/>
      <c r="G45" s="334"/>
    </row>
    <row r="46" spans="1:7" ht="23" x14ac:dyDescent="0.25">
      <c r="A46" s="336">
        <v>9</v>
      </c>
      <c r="B46" s="417" t="s">
        <v>826</v>
      </c>
      <c r="C46" s="527" t="s">
        <v>876</v>
      </c>
      <c r="D46" s="527">
        <f t="shared" si="1"/>
        <v>1</v>
      </c>
      <c r="E46" s="334"/>
      <c r="F46" s="334"/>
      <c r="G46" s="334"/>
    </row>
    <row r="47" spans="1:7" x14ac:dyDescent="0.25">
      <c r="A47" s="336"/>
      <c r="B47" s="417"/>
      <c r="C47" s="527"/>
      <c r="D47" s="527" t="str">
        <f t="shared" si="1"/>
        <v/>
      </c>
      <c r="E47" s="334"/>
      <c r="F47" s="334"/>
      <c r="G47" s="334"/>
    </row>
    <row r="48" spans="1:7" ht="23" x14ac:dyDescent="0.25">
      <c r="A48" s="336">
        <v>10</v>
      </c>
      <c r="B48" s="417" t="s">
        <v>827</v>
      </c>
      <c r="C48" s="545" t="s">
        <v>876</v>
      </c>
      <c r="D48" s="527">
        <f t="shared" si="1"/>
        <v>1</v>
      </c>
      <c r="E48" s="334"/>
      <c r="F48" s="334"/>
      <c r="G48" s="334"/>
    </row>
    <row r="49" spans="1:7" x14ac:dyDescent="0.25">
      <c r="A49" s="336"/>
      <c r="B49" s="417"/>
      <c r="C49" s="543"/>
      <c r="D49" s="527" t="str">
        <f t="shared" si="1"/>
        <v/>
      </c>
      <c r="E49" s="334"/>
      <c r="F49" s="334"/>
      <c r="G49" s="334"/>
    </row>
    <row r="50" spans="1:7" s="143" customFormat="1" ht="15" customHeight="1" x14ac:dyDescent="0.25">
      <c r="A50" s="336">
        <v>11</v>
      </c>
      <c r="B50" s="418" t="s">
        <v>830</v>
      </c>
      <c r="C50" s="543"/>
      <c r="D50" s="527" t="str">
        <f t="shared" si="1"/>
        <v/>
      </c>
      <c r="E50" s="334"/>
      <c r="F50" s="334"/>
      <c r="G50" s="334"/>
    </row>
    <row r="51" spans="1:7" s="143" customFormat="1" ht="15" customHeight="1" x14ac:dyDescent="0.25">
      <c r="A51" s="336"/>
      <c r="B51" s="276" t="s">
        <v>831</v>
      </c>
      <c r="C51" s="544"/>
      <c r="D51" s="544" t="str">
        <f t="shared" si="1"/>
        <v/>
      </c>
      <c r="E51" s="277"/>
      <c r="F51" s="277"/>
      <c r="G51" s="419"/>
    </row>
    <row r="52" spans="1:7" s="143" customFormat="1" ht="15" customHeight="1" x14ac:dyDescent="0.25">
      <c r="A52" s="336"/>
      <c r="B52" s="276" t="s">
        <v>832</v>
      </c>
      <c r="C52" s="545" t="s">
        <v>876</v>
      </c>
      <c r="D52" s="278">
        <f t="shared" si="1"/>
        <v>1</v>
      </c>
      <c r="E52" s="277"/>
      <c r="F52" s="277"/>
      <c r="G52" s="419"/>
    </row>
    <row r="53" spans="1:7" s="143" customFormat="1" ht="15" customHeight="1" x14ac:dyDescent="0.25">
      <c r="A53" s="336"/>
      <c r="B53" s="276" t="s">
        <v>833</v>
      </c>
      <c r="C53" s="545" t="s">
        <v>876</v>
      </c>
      <c r="D53" s="278">
        <f t="shared" si="1"/>
        <v>1</v>
      </c>
      <c r="E53" s="277"/>
      <c r="F53" s="277"/>
      <c r="G53" s="419"/>
    </row>
    <row r="54" spans="1:7" s="143" customFormat="1" ht="15" customHeight="1" x14ac:dyDescent="0.25">
      <c r="A54" s="336"/>
      <c r="B54" s="276" t="s">
        <v>834</v>
      </c>
      <c r="C54" s="545" t="s">
        <v>876</v>
      </c>
      <c r="D54" s="278">
        <f t="shared" si="1"/>
        <v>1</v>
      </c>
      <c r="E54" s="277"/>
      <c r="F54" s="277"/>
      <c r="G54" s="419"/>
    </row>
    <row r="55" spans="1:7" s="143" customFormat="1" ht="15" customHeight="1" x14ac:dyDescent="0.25">
      <c r="A55" s="336"/>
      <c r="B55" s="276"/>
      <c r="C55" s="545"/>
      <c r="D55" s="278" t="str">
        <f t="shared" si="1"/>
        <v/>
      </c>
      <c r="E55" s="277"/>
      <c r="F55" s="277"/>
      <c r="G55" s="419"/>
    </row>
    <row r="56" spans="1:7" s="143" customFormat="1" ht="15" customHeight="1" x14ac:dyDescent="0.25">
      <c r="A56" s="336">
        <v>12</v>
      </c>
      <c r="B56" s="276" t="s">
        <v>835</v>
      </c>
      <c r="C56" s="545" t="s">
        <v>876</v>
      </c>
      <c r="D56" s="279">
        <f t="shared" si="1"/>
        <v>1</v>
      </c>
      <c r="E56" s="277"/>
      <c r="F56" s="277"/>
      <c r="G56" s="419"/>
    </row>
    <row r="57" spans="1:7" s="143" customFormat="1" ht="15" customHeight="1" x14ac:dyDescent="0.3">
      <c r="A57" s="336"/>
      <c r="B57" s="276"/>
      <c r="C57" s="546"/>
      <c r="D57" s="279" t="str">
        <f t="shared" si="1"/>
        <v/>
      </c>
      <c r="E57" s="277"/>
      <c r="F57" s="277"/>
      <c r="G57" s="419"/>
    </row>
    <row r="58" spans="1:7" s="143" customFormat="1" ht="15" customHeight="1" x14ac:dyDescent="0.25">
      <c r="A58" s="336">
        <v>13</v>
      </c>
      <c r="B58" s="276" t="s">
        <v>836</v>
      </c>
      <c r="C58" s="545" t="s">
        <v>876</v>
      </c>
      <c r="D58" s="278">
        <f t="shared" si="1"/>
        <v>1</v>
      </c>
      <c r="E58" s="277"/>
      <c r="F58" s="277"/>
      <c r="G58" s="419"/>
    </row>
    <row r="59" spans="1:7" s="143" customFormat="1" ht="15" customHeight="1" x14ac:dyDescent="0.3">
      <c r="A59" s="336"/>
      <c r="B59" s="276"/>
      <c r="C59" s="546"/>
      <c r="D59" s="278" t="str">
        <f t="shared" si="1"/>
        <v/>
      </c>
      <c r="E59" s="277"/>
      <c r="F59" s="277"/>
      <c r="G59" s="419"/>
    </row>
    <row r="60" spans="1:7" s="143" customFormat="1" ht="15" customHeight="1" x14ac:dyDescent="0.25">
      <c r="A60" s="336">
        <v>14</v>
      </c>
      <c r="B60" s="276" t="s">
        <v>837</v>
      </c>
      <c r="C60" s="545" t="s">
        <v>876</v>
      </c>
      <c r="D60" s="279">
        <f t="shared" si="1"/>
        <v>1</v>
      </c>
      <c r="E60" s="277"/>
      <c r="F60" s="277"/>
      <c r="G60" s="419"/>
    </row>
    <row r="61" spans="1:7" s="143" customFormat="1" ht="15" customHeight="1" x14ac:dyDescent="0.25">
      <c r="A61" s="336"/>
      <c r="B61" s="276"/>
      <c r="C61" s="547"/>
      <c r="D61" s="279" t="str">
        <f t="shared" si="1"/>
        <v/>
      </c>
      <c r="E61" s="277"/>
      <c r="F61" s="277"/>
      <c r="G61" s="419"/>
    </row>
    <row r="62" spans="1:7" s="143" customFormat="1" ht="15" customHeight="1" x14ac:dyDescent="0.3">
      <c r="A62" s="336">
        <v>15</v>
      </c>
      <c r="B62" s="280" t="s">
        <v>1693</v>
      </c>
      <c r="C62" s="546"/>
      <c r="D62" s="558" t="str">
        <f t="shared" si="1"/>
        <v/>
      </c>
      <c r="E62" s="277"/>
      <c r="F62" s="277"/>
      <c r="G62" s="419"/>
    </row>
    <row r="63" spans="1:7" s="143" customFormat="1" ht="15" customHeight="1" x14ac:dyDescent="0.3">
      <c r="A63" s="336"/>
      <c r="B63" s="276" t="s">
        <v>838</v>
      </c>
      <c r="C63" s="546" t="s">
        <v>876</v>
      </c>
      <c r="D63" s="278">
        <f t="shared" si="1"/>
        <v>1</v>
      </c>
      <c r="E63" s="277"/>
      <c r="F63" s="277"/>
      <c r="G63" s="419"/>
    </row>
    <row r="64" spans="1:7" s="143" customFormat="1" ht="15" customHeight="1" x14ac:dyDescent="0.3">
      <c r="A64" s="336"/>
      <c r="B64" s="276" t="s">
        <v>839</v>
      </c>
      <c r="C64" s="546" t="s">
        <v>876</v>
      </c>
      <c r="D64" s="278">
        <f t="shared" si="1"/>
        <v>1</v>
      </c>
      <c r="E64" s="277"/>
      <c r="F64" s="277"/>
      <c r="G64" s="419"/>
    </row>
    <row r="65" spans="1:7" s="143" customFormat="1" ht="15" customHeight="1" x14ac:dyDescent="0.3">
      <c r="A65" s="336"/>
      <c r="B65" s="276"/>
      <c r="C65" s="546"/>
      <c r="D65" s="278" t="str">
        <f t="shared" si="1"/>
        <v/>
      </c>
      <c r="E65" s="277"/>
      <c r="F65" s="277"/>
      <c r="G65" s="419"/>
    </row>
    <row r="66" spans="1:7" s="143" customFormat="1" ht="15" customHeight="1" x14ac:dyDescent="0.3">
      <c r="A66" s="336">
        <v>16</v>
      </c>
      <c r="B66" s="281" t="s">
        <v>840</v>
      </c>
      <c r="C66" s="546" t="s">
        <v>876</v>
      </c>
      <c r="D66" s="279">
        <f t="shared" si="1"/>
        <v>1</v>
      </c>
      <c r="E66" s="277"/>
      <c r="F66" s="277"/>
      <c r="G66" s="419"/>
    </row>
    <row r="67" spans="1:7" s="143" customFormat="1" ht="15" customHeight="1" x14ac:dyDescent="0.3">
      <c r="A67" s="336"/>
      <c r="B67" s="281"/>
      <c r="C67" s="546"/>
      <c r="D67" s="279" t="str">
        <f t="shared" si="1"/>
        <v/>
      </c>
      <c r="E67" s="277"/>
      <c r="F67" s="277"/>
      <c r="G67" s="419"/>
    </row>
    <row r="68" spans="1:7" s="143" customFormat="1" ht="15" customHeight="1" x14ac:dyDescent="0.3">
      <c r="A68" s="336">
        <v>17</v>
      </c>
      <c r="B68" s="281" t="s">
        <v>841</v>
      </c>
      <c r="C68" s="546" t="s">
        <v>876</v>
      </c>
      <c r="D68" s="279">
        <f t="shared" si="1"/>
        <v>1</v>
      </c>
      <c r="E68" s="277"/>
      <c r="F68" s="277"/>
      <c r="G68" s="419"/>
    </row>
    <row r="69" spans="1:7" s="143" customFormat="1" ht="15" customHeight="1" x14ac:dyDescent="0.3">
      <c r="A69" s="336"/>
      <c r="B69" s="281"/>
      <c r="C69" s="546"/>
      <c r="D69" s="279" t="str">
        <f t="shared" si="1"/>
        <v/>
      </c>
      <c r="E69" s="277"/>
      <c r="F69" s="277"/>
      <c r="G69" s="419"/>
    </row>
    <row r="70" spans="1:7" s="143" customFormat="1" ht="15" customHeight="1" x14ac:dyDescent="0.3">
      <c r="A70" s="336">
        <v>18</v>
      </c>
      <c r="B70" s="282" t="s">
        <v>881</v>
      </c>
      <c r="C70" s="546"/>
      <c r="D70" s="558" t="str">
        <f t="shared" si="1"/>
        <v/>
      </c>
      <c r="E70" s="277"/>
      <c r="F70" s="277"/>
      <c r="G70" s="419"/>
    </row>
    <row r="71" spans="1:7" s="143" customFormat="1" ht="15" customHeight="1" x14ac:dyDescent="0.3">
      <c r="A71" s="336"/>
      <c r="B71" s="276" t="s">
        <v>842</v>
      </c>
      <c r="C71" s="546" t="s">
        <v>876</v>
      </c>
      <c r="D71" s="283">
        <f t="shared" si="1"/>
        <v>1</v>
      </c>
      <c r="E71" s="277"/>
      <c r="F71" s="277"/>
      <c r="G71" s="419"/>
    </row>
    <row r="72" spans="1:7" s="143" customFormat="1" ht="15" customHeight="1" x14ac:dyDescent="0.3">
      <c r="A72" s="336"/>
      <c r="B72" s="276" t="s">
        <v>843</v>
      </c>
      <c r="C72" s="546" t="s">
        <v>876</v>
      </c>
      <c r="D72" s="283">
        <f t="shared" si="1"/>
        <v>1</v>
      </c>
      <c r="E72" s="277"/>
      <c r="F72" s="277"/>
      <c r="G72" s="419"/>
    </row>
    <row r="73" spans="1:7" s="143" customFormat="1" ht="15" customHeight="1" x14ac:dyDescent="0.3">
      <c r="A73" s="336"/>
      <c r="B73" s="281"/>
      <c r="C73" s="546"/>
      <c r="D73" s="285" t="str">
        <f t="shared" si="1"/>
        <v/>
      </c>
      <c r="E73" s="277"/>
      <c r="F73" s="277"/>
      <c r="G73" s="419"/>
    </row>
    <row r="74" spans="1:7" x14ac:dyDescent="0.25">
      <c r="A74" s="359"/>
      <c r="B74" s="644" t="s">
        <v>1090</v>
      </c>
      <c r="C74" s="645"/>
      <c r="D74" s="646"/>
      <c r="E74" s="224" t="str">
        <f>IF(SUM(E$7:E73)=0,"",SUM(E7:E73))</f>
        <v/>
      </c>
      <c r="F74" s="224" t="str">
        <f>IF(SUM(F$7:F73)=0,"",SUM(F7:F73))</f>
        <v/>
      </c>
      <c r="G74" s="224" t="str">
        <f>IF(SUM(G$7:G73)=0,"",SUM(G7:G73))</f>
        <v/>
      </c>
    </row>
    <row r="75" spans="1:7" x14ac:dyDescent="0.25">
      <c r="A75" s="336"/>
      <c r="B75" s="202"/>
      <c r="C75" s="600"/>
      <c r="D75" s="600"/>
      <c r="E75" s="202"/>
      <c r="F75" s="202"/>
      <c r="G75" s="448"/>
    </row>
    <row r="76" spans="1:7" s="143" customFormat="1" ht="20.25" customHeight="1" x14ac:dyDescent="0.3">
      <c r="A76" s="636" t="s">
        <v>1074</v>
      </c>
      <c r="B76" s="637"/>
      <c r="C76" s="637"/>
      <c r="D76" s="637"/>
      <c r="E76" s="637"/>
      <c r="F76" s="637"/>
      <c r="G76" s="638"/>
    </row>
    <row r="77" spans="1:7" x14ac:dyDescent="0.25">
      <c r="A77" s="336"/>
      <c r="B77" s="202"/>
      <c r="C77" s="600"/>
      <c r="D77" s="600"/>
      <c r="E77" s="202"/>
      <c r="F77" s="202"/>
      <c r="G77" s="448"/>
    </row>
    <row r="78" spans="1:7" ht="26.25" customHeight="1" x14ac:dyDescent="0.25">
      <c r="A78" s="103" t="s">
        <v>0</v>
      </c>
      <c r="B78" s="8" t="s">
        <v>1</v>
      </c>
      <c r="C78" s="526" t="s">
        <v>2</v>
      </c>
      <c r="D78" s="526" t="s">
        <v>3</v>
      </c>
      <c r="E78" s="8" t="s">
        <v>4</v>
      </c>
      <c r="F78" s="8" t="s">
        <v>4</v>
      </c>
      <c r="G78" s="8" t="s">
        <v>4</v>
      </c>
    </row>
    <row r="79" spans="1:7" s="148" customFormat="1" ht="49.25" customHeight="1" x14ac:dyDescent="0.3">
      <c r="A79" s="695" t="s">
        <v>1092</v>
      </c>
      <c r="B79" s="695"/>
      <c r="C79" s="695"/>
      <c r="D79" s="695"/>
      <c r="E79" s="14" t="s">
        <v>1145</v>
      </c>
      <c r="F79" s="3" t="s">
        <v>1146</v>
      </c>
      <c r="G79" s="12" t="s">
        <v>1147</v>
      </c>
    </row>
    <row r="80" spans="1:7" ht="18" customHeight="1" x14ac:dyDescent="0.25">
      <c r="A80" s="449"/>
      <c r="B80" s="9" t="s">
        <v>5</v>
      </c>
      <c r="C80" s="526"/>
      <c r="D80" s="526"/>
      <c r="E80" s="377" t="str">
        <f>E74</f>
        <v/>
      </c>
      <c r="F80" s="377" t="str">
        <f t="shared" ref="F80:G80" si="2">F74</f>
        <v/>
      </c>
      <c r="G80" s="377" t="str">
        <f t="shared" si="2"/>
        <v/>
      </c>
    </row>
    <row r="81" spans="1:7" x14ac:dyDescent="0.25">
      <c r="A81" s="378"/>
      <c r="B81" s="397"/>
      <c r="C81" s="527"/>
      <c r="D81" s="527" t="str">
        <f t="shared" ref="D81:D143" si="3">IF(C81="","",1)</f>
        <v/>
      </c>
      <c r="E81" s="334"/>
      <c r="F81" s="334"/>
      <c r="G81" s="334"/>
    </row>
    <row r="82" spans="1:7" s="143" customFormat="1" ht="15" customHeight="1" x14ac:dyDescent="0.3">
      <c r="A82" s="336">
        <v>19</v>
      </c>
      <c r="B82" s="282" t="s">
        <v>880</v>
      </c>
      <c r="C82" s="546"/>
      <c r="D82" s="558" t="str">
        <f t="shared" si="3"/>
        <v/>
      </c>
      <c r="E82" s="277"/>
      <c r="F82" s="277"/>
      <c r="G82" s="419"/>
    </row>
    <row r="83" spans="1:7" s="143" customFormat="1" ht="15" customHeight="1" x14ac:dyDescent="0.3">
      <c r="A83" s="336"/>
      <c r="B83" s="276" t="s">
        <v>844</v>
      </c>
      <c r="C83" s="546" t="s">
        <v>876</v>
      </c>
      <c r="D83" s="283">
        <f t="shared" si="3"/>
        <v>1</v>
      </c>
      <c r="E83" s="277"/>
      <c r="F83" s="277"/>
      <c r="G83" s="419"/>
    </row>
    <row r="84" spans="1:7" s="143" customFormat="1" ht="15" customHeight="1" x14ac:dyDescent="0.3">
      <c r="A84" s="336"/>
      <c r="B84" s="276" t="s">
        <v>845</v>
      </c>
      <c r="C84" s="546" t="s">
        <v>876</v>
      </c>
      <c r="D84" s="278">
        <f t="shared" si="3"/>
        <v>1</v>
      </c>
      <c r="E84" s="277"/>
      <c r="F84" s="277"/>
      <c r="G84" s="419"/>
    </row>
    <row r="85" spans="1:7" s="143" customFormat="1" ht="15" customHeight="1" x14ac:dyDescent="0.3">
      <c r="A85" s="336"/>
      <c r="B85" s="276"/>
      <c r="C85" s="546"/>
      <c r="D85" s="278" t="str">
        <f t="shared" si="3"/>
        <v/>
      </c>
      <c r="E85" s="277"/>
      <c r="F85" s="277"/>
      <c r="G85" s="419"/>
    </row>
    <row r="86" spans="1:7" s="143" customFormat="1" ht="15" customHeight="1" x14ac:dyDescent="0.3">
      <c r="A86" s="336">
        <v>20</v>
      </c>
      <c r="B86" s="284" t="s">
        <v>879</v>
      </c>
      <c r="C86" s="546"/>
      <c r="D86" s="558" t="str">
        <f t="shared" si="3"/>
        <v/>
      </c>
      <c r="E86" s="277"/>
      <c r="F86" s="277"/>
      <c r="G86" s="419"/>
    </row>
    <row r="87" spans="1:7" s="143" customFormat="1" ht="15" customHeight="1" x14ac:dyDescent="0.3">
      <c r="A87" s="336"/>
      <c r="B87" s="276" t="s">
        <v>846</v>
      </c>
      <c r="C87" s="546" t="s">
        <v>876</v>
      </c>
      <c r="D87" s="283">
        <f t="shared" si="3"/>
        <v>1</v>
      </c>
      <c r="E87" s="277"/>
      <c r="F87" s="277"/>
      <c r="G87" s="419"/>
    </row>
    <row r="88" spans="1:7" s="143" customFormat="1" ht="15" customHeight="1" x14ac:dyDescent="0.3">
      <c r="A88" s="336"/>
      <c r="B88" s="276" t="s">
        <v>847</v>
      </c>
      <c r="C88" s="546" t="s">
        <v>876</v>
      </c>
      <c r="D88" s="283">
        <f t="shared" si="3"/>
        <v>1</v>
      </c>
      <c r="E88" s="277"/>
      <c r="F88" s="277"/>
      <c r="G88" s="419"/>
    </row>
    <row r="89" spans="1:7" s="143" customFormat="1" ht="15" customHeight="1" x14ac:dyDescent="0.3">
      <c r="A89" s="336"/>
      <c r="B89" s="276"/>
      <c r="C89" s="546"/>
      <c r="D89" s="283" t="str">
        <f t="shared" si="3"/>
        <v/>
      </c>
      <c r="E89" s="277"/>
      <c r="F89" s="277"/>
      <c r="G89" s="419"/>
    </row>
    <row r="90" spans="1:7" s="143" customFormat="1" ht="15" customHeight="1" x14ac:dyDescent="0.3">
      <c r="A90" s="336">
        <v>21</v>
      </c>
      <c r="B90" s="281" t="s">
        <v>848</v>
      </c>
      <c r="C90" s="546" t="s">
        <v>876</v>
      </c>
      <c r="D90" s="285">
        <f t="shared" si="3"/>
        <v>1</v>
      </c>
      <c r="E90" s="277"/>
      <c r="F90" s="277"/>
      <c r="G90" s="419"/>
    </row>
    <row r="91" spans="1:7" x14ac:dyDescent="0.25">
      <c r="A91" s="103" t="s">
        <v>723</v>
      </c>
      <c r="B91" s="11" t="s">
        <v>941</v>
      </c>
      <c r="C91" s="523"/>
      <c r="D91" s="523" t="str">
        <f t="shared" si="3"/>
        <v/>
      </c>
      <c r="E91" s="11"/>
      <c r="F91" s="11"/>
      <c r="G91" s="11"/>
    </row>
    <row r="92" spans="1:7" s="143" customFormat="1" ht="15" customHeight="1" x14ac:dyDescent="0.25">
      <c r="A92" s="336">
        <v>22</v>
      </c>
      <c r="B92" s="281" t="s">
        <v>849</v>
      </c>
      <c r="C92" s="545" t="s">
        <v>876</v>
      </c>
      <c r="D92" s="279">
        <f t="shared" si="3"/>
        <v>1</v>
      </c>
      <c r="E92" s="277"/>
      <c r="F92" s="277"/>
      <c r="G92" s="419"/>
    </row>
    <row r="93" spans="1:7" s="143" customFormat="1" ht="15" customHeight="1" x14ac:dyDescent="0.3">
      <c r="A93" s="336"/>
      <c r="B93" s="281"/>
      <c r="C93" s="546"/>
      <c r="D93" s="279" t="str">
        <f t="shared" si="3"/>
        <v/>
      </c>
      <c r="E93" s="277"/>
      <c r="F93" s="277"/>
      <c r="G93" s="419"/>
    </row>
    <row r="94" spans="1:7" s="143" customFormat="1" ht="15" customHeight="1" x14ac:dyDescent="0.3">
      <c r="A94" s="336">
        <v>23</v>
      </c>
      <c r="B94" s="286" t="s">
        <v>1694</v>
      </c>
      <c r="C94" s="546" t="s">
        <v>852</v>
      </c>
      <c r="D94" s="279">
        <f t="shared" si="3"/>
        <v>1</v>
      </c>
      <c r="E94" s="277"/>
      <c r="F94" s="277"/>
      <c r="G94" s="419"/>
    </row>
    <row r="95" spans="1:7" s="143" customFormat="1" ht="15" customHeight="1" x14ac:dyDescent="0.3">
      <c r="A95" s="336"/>
      <c r="B95" s="286"/>
      <c r="C95" s="546"/>
      <c r="D95" s="279" t="str">
        <f t="shared" si="3"/>
        <v/>
      </c>
      <c r="E95" s="277"/>
      <c r="F95" s="277"/>
      <c r="G95" s="419"/>
    </row>
    <row r="96" spans="1:7" s="143" customFormat="1" ht="30.65" customHeight="1" x14ac:dyDescent="0.25">
      <c r="A96" s="336">
        <v>24</v>
      </c>
      <c r="B96" s="276" t="s">
        <v>850</v>
      </c>
      <c r="C96" s="545" t="s">
        <v>876</v>
      </c>
      <c r="D96" s="285">
        <f t="shared" si="3"/>
        <v>1</v>
      </c>
      <c r="E96" s="277"/>
      <c r="F96" s="277"/>
      <c r="G96" s="419"/>
    </row>
    <row r="97" spans="1:7" s="143" customFormat="1" ht="15" customHeight="1" x14ac:dyDescent="0.3">
      <c r="A97" s="336"/>
      <c r="B97" s="276"/>
      <c r="C97" s="546"/>
      <c r="D97" s="285" t="str">
        <f t="shared" si="3"/>
        <v/>
      </c>
      <c r="E97" s="277"/>
      <c r="F97" s="277"/>
      <c r="G97" s="419"/>
    </row>
    <row r="98" spans="1:7" s="143" customFormat="1" ht="29.4" customHeight="1" x14ac:dyDescent="0.25">
      <c r="A98" s="336">
        <v>25</v>
      </c>
      <c r="B98" s="276" t="s">
        <v>851</v>
      </c>
      <c r="C98" s="545" t="s">
        <v>876</v>
      </c>
      <c r="D98" s="285">
        <f t="shared" si="3"/>
        <v>1</v>
      </c>
      <c r="E98" s="277"/>
      <c r="F98" s="277"/>
      <c r="G98" s="419"/>
    </row>
    <row r="99" spans="1:7" s="143" customFormat="1" ht="15" customHeight="1" x14ac:dyDescent="0.25">
      <c r="A99" s="336"/>
      <c r="B99" s="276"/>
      <c r="C99" s="545"/>
      <c r="D99" s="285" t="str">
        <f t="shared" si="3"/>
        <v/>
      </c>
      <c r="E99" s="277"/>
      <c r="F99" s="277"/>
      <c r="G99" s="419"/>
    </row>
    <row r="100" spans="1:7" ht="15" customHeight="1" x14ac:dyDescent="0.25">
      <c r="A100" s="336">
        <v>26</v>
      </c>
      <c r="B100" s="276" t="s">
        <v>865</v>
      </c>
      <c r="C100" s="545" t="s">
        <v>876</v>
      </c>
      <c r="D100" s="285">
        <f t="shared" si="3"/>
        <v>1</v>
      </c>
      <c r="E100" s="277"/>
      <c r="F100" s="277"/>
      <c r="G100" s="419"/>
    </row>
    <row r="101" spans="1:7" ht="15" customHeight="1" x14ac:dyDescent="0.25">
      <c r="A101" s="336"/>
      <c r="B101" s="276"/>
      <c r="C101" s="545"/>
      <c r="D101" s="285" t="str">
        <f t="shared" si="3"/>
        <v/>
      </c>
      <c r="E101" s="277"/>
      <c r="F101" s="277"/>
      <c r="G101" s="419"/>
    </row>
    <row r="102" spans="1:7" ht="15" customHeight="1" x14ac:dyDescent="0.25">
      <c r="A102" s="336">
        <v>27</v>
      </c>
      <c r="B102" s="276" t="s">
        <v>866</v>
      </c>
      <c r="C102" s="545" t="s">
        <v>876</v>
      </c>
      <c r="D102" s="285">
        <f t="shared" si="3"/>
        <v>1</v>
      </c>
      <c r="E102" s="277"/>
      <c r="F102" s="277"/>
      <c r="G102" s="419"/>
    </row>
    <row r="103" spans="1:7" ht="15" customHeight="1" x14ac:dyDescent="0.25">
      <c r="A103" s="336"/>
      <c r="B103" s="276"/>
      <c r="C103" s="545"/>
      <c r="D103" s="285" t="str">
        <f t="shared" si="3"/>
        <v/>
      </c>
      <c r="E103" s="277"/>
      <c r="F103" s="277"/>
      <c r="G103" s="419"/>
    </row>
    <row r="104" spans="1:7" ht="15" customHeight="1" x14ac:dyDescent="0.25">
      <c r="A104" s="336">
        <v>28</v>
      </c>
      <c r="B104" s="276" t="s">
        <v>875</v>
      </c>
      <c r="C104" s="545" t="s">
        <v>877</v>
      </c>
      <c r="D104" s="285">
        <f t="shared" si="3"/>
        <v>1</v>
      </c>
      <c r="E104" s="277"/>
      <c r="F104" s="277"/>
      <c r="G104" s="419"/>
    </row>
    <row r="105" spans="1:7" ht="15" customHeight="1" x14ac:dyDescent="0.25">
      <c r="A105" s="336"/>
      <c r="B105" s="276"/>
      <c r="C105" s="545"/>
      <c r="D105" s="285" t="str">
        <f t="shared" si="3"/>
        <v/>
      </c>
      <c r="E105" s="277"/>
      <c r="F105" s="277"/>
      <c r="G105" s="419"/>
    </row>
    <row r="106" spans="1:7" ht="15" customHeight="1" x14ac:dyDescent="0.25">
      <c r="A106" s="336">
        <v>29</v>
      </c>
      <c r="B106" s="282" t="s">
        <v>853</v>
      </c>
      <c r="C106" s="545"/>
      <c r="D106" s="285" t="str">
        <f t="shared" si="3"/>
        <v/>
      </c>
      <c r="E106" s="277"/>
      <c r="F106" s="277"/>
      <c r="G106" s="419"/>
    </row>
    <row r="107" spans="1:7" ht="15" customHeight="1" x14ac:dyDescent="0.25">
      <c r="A107" s="336"/>
      <c r="B107" s="276" t="s">
        <v>854</v>
      </c>
      <c r="C107" s="545" t="s">
        <v>878</v>
      </c>
      <c r="D107" s="285">
        <f t="shared" si="3"/>
        <v>1</v>
      </c>
      <c r="E107" s="277"/>
      <c r="F107" s="277"/>
      <c r="G107" s="419"/>
    </row>
    <row r="108" spans="1:7" ht="15" customHeight="1" x14ac:dyDescent="0.25">
      <c r="A108" s="336"/>
      <c r="B108" s="276" t="s">
        <v>855</v>
      </c>
      <c r="C108" s="545" t="s">
        <v>876</v>
      </c>
      <c r="D108" s="285">
        <f t="shared" si="3"/>
        <v>1</v>
      </c>
      <c r="E108" s="277"/>
      <c r="F108" s="277"/>
      <c r="G108" s="419"/>
    </row>
    <row r="109" spans="1:7" ht="15" customHeight="1" x14ac:dyDescent="0.25">
      <c r="A109" s="336"/>
      <c r="B109" s="276" t="s">
        <v>856</v>
      </c>
      <c r="C109" s="545" t="s">
        <v>878</v>
      </c>
      <c r="D109" s="285">
        <f t="shared" si="3"/>
        <v>1</v>
      </c>
      <c r="E109" s="277"/>
      <c r="F109" s="277"/>
      <c r="G109" s="419"/>
    </row>
    <row r="110" spans="1:7" ht="15" customHeight="1" x14ac:dyDescent="0.25">
      <c r="A110" s="336"/>
      <c r="B110" s="276" t="s">
        <v>857</v>
      </c>
      <c r="C110" s="545" t="s">
        <v>876</v>
      </c>
      <c r="D110" s="285">
        <f t="shared" si="3"/>
        <v>1</v>
      </c>
      <c r="E110" s="277"/>
      <c r="F110" s="277"/>
      <c r="G110" s="419"/>
    </row>
    <row r="111" spans="1:7" ht="15" customHeight="1" x14ac:dyDescent="0.25">
      <c r="A111" s="336"/>
      <c r="B111" s="276" t="s">
        <v>858</v>
      </c>
      <c r="C111" s="545" t="s">
        <v>876</v>
      </c>
      <c r="D111" s="285">
        <f t="shared" si="3"/>
        <v>1</v>
      </c>
      <c r="E111" s="277"/>
      <c r="F111" s="277"/>
      <c r="G111" s="419"/>
    </row>
    <row r="112" spans="1:7" ht="15" customHeight="1" x14ac:dyDescent="0.25">
      <c r="A112" s="336"/>
      <c r="B112" s="276" t="s">
        <v>859</v>
      </c>
      <c r="C112" s="545" t="s">
        <v>876</v>
      </c>
      <c r="D112" s="285">
        <f t="shared" si="3"/>
        <v>1</v>
      </c>
      <c r="E112" s="277"/>
      <c r="F112" s="277"/>
      <c r="G112" s="419"/>
    </row>
    <row r="113" spans="1:7" ht="15" customHeight="1" x14ac:dyDescent="0.25">
      <c r="A113" s="336"/>
      <c r="B113" s="276" t="s">
        <v>860</v>
      </c>
      <c r="C113" s="545" t="s">
        <v>876</v>
      </c>
      <c r="D113" s="285">
        <f t="shared" si="3"/>
        <v>1</v>
      </c>
      <c r="E113" s="277"/>
      <c r="F113" s="277"/>
      <c r="G113" s="419"/>
    </row>
    <row r="114" spans="1:7" ht="15" customHeight="1" x14ac:dyDescent="0.25">
      <c r="A114" s="336"/>
      <c r="B114" s="276" t="s">
        <v>861</v>
      </c>
      <c r="C114" s="545" t="s">
        <v>876</v>
      </c>
      <c r="D114" s="285">
        <f t="shared" si="3"/>
        <v>1</v>
      </c>
      <c r="E114" s="277"/>
      <c r="F114" s="277"/>
      <c r="G114" s="419"/>
    </row>
    <row r="115" spans="1:7" ht="15" customHeight="1" x14ac:dyDescent="0.25">
      <c r="A115" s="336"/>
      <c r="B115" s="276" t="s">
        <v>862</v>
      </c>
      <c r="C115" s="545" t="s">
        <v>876</v>
      </c>
      <c r="D115" s="285">
        <f t="shared" si="3"/>
        <v>1</v>
      </c>
      <c r="E115" s="277"/>
      <c r="F115" s="277"/>
      <c r="G115" s="419"/>
    </row>
    <row r="116" spans="1:7" ht="15" customHeight="1" x14ac:dyDescent="0.25">
      <c r="A116" s="336"/>
      <c r="B116" s="276" t="s">
        <v>863</v>
      </c>
      <c r="C116" s="545" t="s">
        <v>876</v>
      </c>
      <c r="D116" s="285">
        <f t="shared" si="3"/>
        <v>1</v>
      </c>
      <c r="E116" s="277"/>
      <c r="F116" s="277"/>
      <c r="G116" s="419"/>
    </row>
    <row r="117" spans="1:7" ht="15" customHeight="1" x14ac:dyDescent="0.25">
      <c r="A117" s="336"/>
      <c r="B117" s="276" t="s">
        <v>864</v>
      </c>
      <c r="C117" s="545" t="s">
        <v>876</v>
      </c>
      <c r="D117" s="285">
        <f t="shared" si="3"/>
        <v>1</v>
      </c>
      <c r="E117" s="277"/>
      <c r="F117" s="277"/>
      <c r="G117" s="419"/>
    </row>
    <row r="118" spans="1:7" ht="15" customHeight="1" x14ac:dyDescent="0.25">
      <c r="A118" s="336"/>
      <c r="B118" s="276"/>
      <c r="C118" s="545"/>
      <c r="D118" s="285" t="str">
        <f t="shared" si="3"/>
        <v/>
      </c>
      <c r="E118" s="277"/>
      <c r="F118" s="277"/>
      <c r="G118" s="419"/>
    </row>
    <row r="119" spans="1:7" ht="15" customHeight="1" x14ac:dyDescent="0.25">
      <c r="A119" s="336">
        <v>30</v>
      </c>
      <c r="B119" s="282" t="s">
        <v>867</v>
      </c>
      <c r="C119" s="545"/>
      <c r="D119" s="285" t="str">
        <f t="shared" si="3"/>
        <v/>
      </c>
      <c r="E119" s="277"/>
      <c r="F119" s="277"/>
      <c r="G119" s="419"/>
    </row>
    <row r="120" spans="1:7" ht="15" customHeight="1" x14ac:dyDescent="0.25">
      <c r="A120" s="336"/>
      <c r="B120" s="276" t="s">
        <v>868</v>
      </c>
      <c r="C120" s="545" t="s">
        <v>876</v>
      </c>
      <c r="D120" s="285">
        <f t="shared" si="3"/>
        <v>1</v>
      </c>
      <c r="E120" s="277"/>
      <c r="F120" s="277"/>
      <c r="G120" s="419"/>
    </row>
    <row r="121" spans="1:7" ht="15" customHeight="1" x14ac:dyDescent="0.25">
      <c r="A121" s="336"/>
      <c r="B121" s="276" t="s">
        <v>869</v>
      </c>
      <c r="C121" s="545" t="s">
        <v>876</v>
      </c>
      <c r="D121" s="285">
        <f t="shared" si="3"/>
        <v>1</v>
      </c>
      <c r="E121" s="277"/>
      <c r="F121" s="277"/>
      <c r="G121" s="419"/>
    </row>
    <row r="122" spans="1:7" ht="15" customHeight="1" x14ac:dyDescent="0.25">
      <c r="A122" s="336"/>
      <c r="B122" s="276"/>
      <c r="C122" s="545"/>
      <c r="D122" s="285" t="str">
        <f t="shared" si="3"/>
        <v/>
      </c>
      <c r="E122" s="277"/>
      <c r="F122" s="277"/>
      <c r="G122" s="419"/>
    </row>
    <row r="123" spans="1:7" ht="15" customHeight="1" x14ac:dyDescent="0.25">
      <c r="A123" s="336">
        <v>31</v>
      </c>
      <c r="B123" s="282" t="s">
        <v>870</v>
      </c>
      <c r="C123" s="545"/>
      <c r="D123" s="285" t="str">
        <f t="shared" si="3"/>
        <v/>
      </c>
      <c r="E123" s="277"/>
      <c r="F123" s="277"/>
      <c r="G123" s="419"/>
    </row>
    <row r="124" spans="1:7" ht="15" customHeight="1" x14ac:dyDescent="0.25">
      <c r="A124" s="336"/>
      <c r="B124" s="276" t="s">
        <v>871</v>
      </c>
      <c r="C124" s="545" t="s">
        <v>876</v>
      </c>
      <c r="D124" s="285">
        <f t="shared" si="3"/>
        <v>1</v>
      </c>
      <c r="E124" s="277"/>
      <c r="F124" s="277"/>
      <c r="G124" s="419"/>
    </row>
    <row r="125" spans="1:7" ht="15" customHeight="1" x14ac:dyDescent="0.25">
      <c r="A125" s="336"/>
      <c r="B125" s="276" t="s">
        <v>872</v>
      </c>
      <c r="C125" s="545" t="s">
        <v>876</v>
      </c>
      <c r="D125" s="285">
        <f t="shared" si="3"/>
        <v>1</v>
      </c>
      <c r="E125" s="277"/>
      <c r="F125" s="277"/>
      <c r="G125" s="419"/>
    </row>
    <row r="126" spans="1:7" ht="15" customHeight="1" x14ac:dyDescent="0.25">
      <c r="A126" s="336"/>
      <c r="B126" s="276"/>
      <c r="C126" s="545"/>
      <c r="D126" s="285" t="str">
        <f t="shared" si="3"/>
        <v/>
      </c>
      <c r="E126" s="277"/>
      <c r="F126" s="277"/>
      <c r="G126" s="419"/>
    </row>
    <row r="127" spans="1:7" ht="15" customHeight="1" x14ac:dyDescent="0.25">
      <c r="A127" s="336">
        <v>32</v>
      </c>
      <c r="B127" s="282" t="s">
        <v>873</v>
      </c>
      <c r="C127" s="545"/>
      <c r="D127" s="285" t="str">
        <f t="shared" si="3"/>
        <v/>
      </c>
      <c r="E127" s="277"/>
      <c r="F127" s="277"/>
      <c r="G127" s="419"/>
    </row>
    <row r="128" spans="1:7" ht="15" customHeight="1" x14ac:dyDescent="0.25">
      <c r="A128" s="336"/>
      <c r="B128" s="276" t="s">
        <v>874</v>
      </c>
      <c r="C128" s="545" t="s">
        <v>876</v>
      </c>
      <c r="D128" s="285">
        <f t="shared" si="3"/>
        <v>1</v>
      </c>
      <c r="E128" s="277"/>
      <c r="F128" s="277"/>
      <c r="G128" s="419"/>
    </row>
    <row r="129" spans="1:7" s="143" customFormat="1" ht="15" customHeight="1" x14ac:dyDescent="0.25">
      <c r="A129" s="336"/>
      <c r="B129" s="276"/>
      <c r="C129" s="545"/>
      <c r="D129" s="285" t="str">
        <f t="shared" si="3"/>
        <v/>
      </c>
      <c r="E129" s="277"/>
      <c r="F129" s="277"/>
      <c r="G129" s="419"/>
    </row>
    <row r="130" spans="1:7" ht="12" customHeight="1" x14ac:dyDescent="0.25">
      <c r="A130" s="103" t="s">
        <v>736</v>
      </c>
      <c r="B130" s="11" t="s">
        <v>737</v>
      </c>
      <c r="C130" s="523"/>
      <c r="D130" s="523" t="str">
        <f t="shared" si="3"/>
        <v/>
      </c>
      <c r="E130" s="11"/>
      <c r="F130" s="11"/>
      <c r="G130" s="11"/>
    </row>
    <row r="131" spans="1:7" x14ac:dyDescent="0.25">
      <c r="A131" s="374"/>
      <c r="B131" s="420"/>
      <c r="C131" s="548"/>
      <c r="D131" s="548" t="str">
        <f t="shared" si="3"/>
        <v/>
      </c>
      <c r="E131" s="420"/>
      <c r="F131" s="420"/>
      <c r="G131" s="420"/>
    </row>
    <row r="132" spans="1:7" x14ac:dyDescent="0.25">
      <c r="A132" s="378">
        <v>1</v>
      </c>
      <c r="B132" s="414" t="s">
        <v>738</v>
      </c>
      <c r="C132" s="542" t="s">
        <v>815</v>
      </c>
      <c r="D132" s="527">
        <f t="shared" si="3"/>
        <v>1</v>
      </c>
      <c r="E132" s="334"/>
      <c r="F132" s="334"/>
      <c r="G132" s="334"/>
    </row>
    <row r="133" spans="1:7" x14ac:dyDescent="0.25">
      <c r="A133" s="374"/>
      <c r="B133" s="420"/>
      <c r="C133" s="548"/>
      <c r="D133" s="548" t="str">
        <f t="shared" si="3"/>
        <v/>
      </c>
      <c r="E133" s="420"/>
      <c r="F133" s="420"/>
      <c r="G133" s="420"/>
    </row>
    <row r="134" spans="1:7" x14ac:dyDescent="0.25">
      <c r="A134" s="378">
        <v>2</v>
      </c>
      <c r="B134" s="414" t="s">
        <v>739</v>
      </c>
      <c r="C134" s="542" t="s">
        <v>815</v>
      </c>
      <c r="D134" s="527">
        <f t="shared" si="3"/>
        <v>1</v>
      </c>
      <c r="E134" s="334"/>
      <c r="F134" s="334"/>
      <c r="G134" s="334"/>
    </row>
    <row r="135" spans="1:7" ht="13.25" customHeight="1" x14ac:dyDescent="0.25">
      <c r="A135" s="374"/>
      <c r="B135" s="420" t="s">
        <v>964</v>
      </c>
      <c r="C135" s="548"/>
      <c r="D135" s="548" t="str">
        <f t="shared" si="3"/>
        <v/>
      </c>
      <c r="E135" s="420"/>
      <c r="F135" s="420"/>
      <c r="G135" s="420"/>
    </row>
    <row r="136" spans="1:7" x14ac:dyDescent="0.25">
      <c r="A136" s="378">
        <v>2</v>
      </c>
      <c r="B136" s="276" t="s">
        <v>814</v>
      </c>
      <c r="C136" s="527" t="s">
        <v>1688</v>
      </c>
      <c r="D136" s="527">
        <f t="shared" si="3"/>
        <v>1</v>
      </c>
      <c r="E136" s="334"/>
      <c r="F136" s="334"/>
      <c r="G136" s="334"/>
    </row>
    <row r="137" spans="1:7" x14ac:dyDescent="0.25">
      <c r="A137" s="374"/>
      <c r="B137" s="420"/>
      <c r="C137" s="548"/>
      <c r="D137" s="548" t="str">
        <f t="shared" si="3"/>
        <v/>
      </c>
      <c r="E137" s="420"/>
      <c r="F137" s="420"/>
      <c r="G137" s="420"/>
    </row>
    <row r="138" spans="1:7" ht="12" customHeight="1" x14ac:dyDescent="0.25">
      <c r="A138" s="103" t="s">
        <v>740</v>
      </c>
      <c r="B138" s="11" t="s">
        <v>741</v>
      </c>
      <c r="C138" s="523"/>
      <c r="D138" s="523" t="str">
        <f t="shared" si="3"/>
        <v/>
      </c>
      <c r="E138" s="11"/>
      <c r="F138" s="11"/>
      <c r="G138" s="11"/>
    </row>
    <row r="139" spans="1:7" x14ac:dyDescent="0.25">
      <c r="A139" s="374"/>
      <c r="B139" s="420"/>
      <c r="C139" s="548"/>
      <c r="D139" s="548" t="str">
        <f t="shared" si="3"/>
        <v/>
      </c>
      <c r="E139" s="420"/>
      <c r="F139" s="420"/>
      <c r="G139" s="420"/>
    </row>
    <row r="140" spans="1:7" ht="23" x14ac:dyDescent="0.25">
      <c r="A140" s="374">
        <v>1</v>
      </c>
      <c r="B140" s="375" t="s">
        <v>742</v>
      </c>
      <c r="C140" s="411" t="s">
        <v>1695</v>
      </c>
      <c r="D140" s="559">
        <f t="shared" si="3"/>
        <v>1</v>
      </c>
      <c r="E140" s="338"/>
      <c r="F140" s="338"/>
      <c r="G140" s="338"/>
    </row>
    <row r="141" spans="1:7" x14ac:dyDescent="0.25">
      <c r="A141" s="374"/>
      <c r="B141" s="420"/>
      <c r="C141" s="548"/>
      <c r="D141" s="548" t="str">
        <f t="shared" si="3"/>
        <v/>
      </c>
      <c r="E141" s="420"/>
      <c r="F141" s="420"/>
      <c r="G141" s="420"/>
    </row>
    <row r="142" spans="1:7" ht="13.5" x14ac:dyDescent="0.25">
      <c r="A142" s="374">
        <v>2</v>
      </c>
      <c r="B142" s="375" t="s">
        <v>743</v>
      </c>
      <c r="C142" s="411" t="s">
        <v>1695</v>
      </c>
      <c r="D142" s="559">
        <f t="shared" si="3"/>
        <v>1</v>
      </c>
      <c r="E142" s="338"/>
      <c r="F142" s="338"/>
      <c r="G142" s="338"/>
    </row>
    <row r="143" spans="1:7" x14ac:dyDescent="0.25">
      <c r="A143" s="374"/>
      <c r="B143" s="376"/>
      <c r="C143" s="601"/>
      <c r="D143" s="602" t="str">
        <f t="shared" si="3"/>
        <v/>
      </c>
      <c r="E143" s="338"/>
      <c r="F143" s="338"/>
      <c r="G143" s="338"/>
    </row>
    <row r="144" spans="1:7" x14ac:dyDescent="0.25">
      <c r="A144" s="359"/>
      <c r="B144" s="644" t="s">
        <v>1090</v>
      </c>
      <c r="C144" s="645"/>
      <c r="D144" s="646"/>
      <c r="E144" s="224" t="str">
        <f>IF(SUM(E$7:E143)=0,"",SUM(E80:E143))</f>
        <v/>
      </c>
      <c r="F144" s="224" t="str">
        <f>IF(SUM(F$7:F143)=0,"",SUM(F80:F143))</f>
        <v/>
      </c>
      <c r="G144" s="224" t="str">
        <f>IF(SUM(G$7:G143)=0,"",SUM(G80:G143))</f>
        <v/>
      </c>
    </row>
    <row r="145" spans="1:7" x14ac:dyDescent="0.25">
      <c r="A145" s="336"/>
      <c r="B145" s="202"/>
      <c r="C145" s="600"/>
      <c r="D145" s="600"/>
      <c r="E145" s="202"/>
      <c r="F145" s="202"/>
      <c r="G145" s="448"/>
    </row>
    <row r="146" spans="1:7" s="143" customFormat="1" ht="20.25" customHeight="1" x14ac:dyDescent="0.3">
      <c r="A146" s="636" t="s">
        <v>1074</v>
      </c>
      <c r="B146" s="637"/>
      <c r="C146" s="637"/>
      <c r="D146" s="637"/>
      <c r="E146" s="637"/>
      <c r="F146" s="637"/>
      <c r="G146" s="638"/>
    </row>
    <row r="147" spans="1:7" x14ac:dyDescent="0.25">
      <c r="A147" s="336"/>
      <c r="B147" s="202"/>
      <c r="C147" s="600"/>
      <c r="D147" s="600"/>
      <c r="E147" s="202"/>
      <c r="F147" s="202"/>
      <c r="G147" s="448"/>
    </row>
    <row r="148" spans="1:7" ht="26.25" customHeight="1" x14ac:dyDescent="0.25">
      <c r="A148" s="103" t="s">
        <v>0</v>
      </c>
      <c r="B148" s="8" t="s">
        <v>1</v>
      </c>
      <c r="C148" s="526" t="s">
        <v>2</v>
      </c>
      <c r="D148" s="526" t="s">
        <v>3</v>
      </c>
      <c r="E148" s="8" t="s">
        <v>4</v>
      </c>
      <c r="F148" s="8" t="s">
        <v>4</v>
      </c>
      <c r="G148" s="8" t="s">
        <v>4</v>
      </c>
    </row>
    <row r="149" spans="1:7" s="148" customFormat="1" ht="49.25" customHeight="1" x14ac:dyDescent="0.3">
      <c r="A149" s="695" t="s">
        <v>1092</v>
      </c>
      <c r="B149" s="695"/>
      <c r="C149" s="695"/>
      <c r="D149" s="695"/>
      <c r="E149" s="14" t="s">
        <v>1145</v>
      </c>
      <c r="F149" s="3" t="s">
        <v>1146</v>
      </c>
      <c r="G149" s="12" t="s">
        <v>1147</v>
      </c>
    </row>
    <row r="150" spans="1:7" ht="18" customHeight="1" x14ac:dyDescent="0.25">
      <c r="A150" s="449"/>
      <c r="B150" s="9" t="s">
        <v>5</v>
      </c>
      <c r="C150" s="526"/>
      <c r="D150" s="526"/>
      <c r="E150" s="377" t="str">
        <f>E144</f>
        <v/>
      </c>
      <c r="F150" s="377" t="str">
        <f t="shared" ref="F150:G150" si="4">F144</f>
        <v/>
      </c>
      <c r="G150" s="377" t="str">
        <f t="shared" si="4"/>
        <v/>
      </c>
    </row>
    <row r="151" spans="1:7" x14ac:dyDescent="0.25">
      <c r="A151" s="378"/>
      <c r="B151" s="397"/>
      <c r="C151" s="527"/>
      <c r="D151" s="527"/>
      <c r="E151" s="334"/>
      <c r="F151" s="334"/>
      <c r="G151" s="334"/>
    </row>
    <row r="152" spans="1:7" ht="12" customHeight="1" x14ac:dyDescent="0.25">
      <c r="A152" s="103" t="s">
        <v>744</v>
      </c>
      <c r="B152" s="11" t="s">
        <v>745</v>
      </c>
      <c r="C152" s="523"/>
      <c r="D152" s="523"/>
      <c r="E152" s="11"/>
      <c r="F152" s="11"/>
      <c r="G152" s="11"/>
    </row>
    <row r="153" spans="1:7" x14ac:dyDescent="0.25">
      <c r="A153" s="374"/>
      <c r="B153" s="412"/>
      <c r="C153" s="527"/>
      <c r="D153" s="527"/>
      <c r="E153" s="334"/>
      <c r="F153" s="334"/>
      <c r="G153" s="334"/>
    </row>
    <row r="154" spans="1:7" ht="13.25" customHeight="1" x14ac:dyDescent="0.25">
      <c r="A154" s="374">
        <v>1</v>
      </c>
      <c r="B154" s="375" t="s">
        <v>746</v>
      </c>
      <c r="C154" s="411" t="s">
        <v>1695</v>
      </c>
      <c r="D154" s="559">
        <f t="shared" ref="D154:D156" si="5">IF(C154="","",1)</f>
        <v>1</v>
      </c>
      <c r="E154" s="338"/>
      <c r="F154" s="338"/>
      <c r="G154" s="338"/>
    </row>
    <row r="155" spans="1:7" x14ac:dyDescent="0.25">
      <c r="A155" s="374"/>
      <c r="B155" s="420"/>
      <c r="C155" s="548"/>
      <c r="D155" s="548" t="str">
        <f t="shared" si="5"/>
        <v/>
      </c>
      <c r="E155" s="420"/>
      <c r="F155" s="420"/>
      <c r="G155" s="420"/>
    </row>
    <row r="156" spans="1:7" ht="14.25" customHeight="1" x14ac:dyDescent="0.25">
      <c r="A156" s="374">
        <v>2</v>
      </c>
      <c r="B156" s="375" t="s">
        <v>747</v>
      </c>
      <c r="C156" s="549" t="s">
        <v>1695</v>
      </c>
      <c r="D156" s="559">
        <f t="shared" si="5"/>
        <v>1</v>
      </c>
      <c r="E156" s="338"/>
      <c r="F156" s="338"/>
      <c r="G156" s="338"/>
    </row>
    <row r="157" spans="1:7" x14ac:dyDescent="0.25">
      <c r="A157" s="374"/>
      <c r="B157" s="420"/>
      <c r="C157" s="548"/>
      <c r="D157" s="548"/>
      <c r="E157" s="420"/>
      <c r="F157" s="420"/>
      <c r="G157" s="420"/>
    </row>
    <row r="158" spans="1:7" ht="12" customHeight="1" x14ac:dyDescent="0.25">
      <c r="A158" s="103" t="s">
        <v>744</v>
      </c>
      <c r="B158" s="11" t="s">
        <v>939</v>
      </c>
      <c r="C158" s="523"/>
      <c r="D158" s="523"/>
      <c r="E158" s="11"/>
      <c r="F158" s="11"/>
      <c r="G158" s="11"/>
    </row>
    <row r="159" spans="1:7" ht="14" customHeight="1" x14ac:dyDescent="0.25">
      <c r="A159" s="374"/>
      <c r="B159" s="420"/>
      <c r="C159" s="548"/>
      <c r="D159" s="548"/>
      <c r="E159" s="420"/>
      <c r="F159" s="420"/>
      <c r="G159" s="420"/>
    </row>
    <row r="160" spans="1:7" x14ac:dyDescent="0.25">
      <c r="A160" s="374"/>
      <c r="B160" s="375" t="s">
        <v>920</v>
      </c>
      <c r="C160" s="411"/>
      <c r="D160" s="559" t="str">
        <f t="shared" ref="D160:D185" si="6">IF(C160="","",1)</f>
        <v/>
      </c>
      <c r="E160" s="338"/>
      <c r="F160" s="338"/>
      <c r="G160" s="338"/>
    </row>
    <row r="161" spans="1:7" x14ac:dyDescent="0.25">
      <c r="A161" s="374"/>
      <c r="B161" s="375" t="s">
        <v>921</v>
      </c>
      <c r="C161" s="411"/>
      <c r="D161" s="559" t="str">
        <f t="shared" si="6"/>
        <v/>
      </c>
      <c r="E161" s="338"/>
      <c r="F161" s="338"/>
      <c r="G161" s="338"/>
    </row>
    <row r="162" spans="1:7" x14ac:dyDescent="0.25">
      <c r="A162" s="374"/>
      <c r="B162" s="375"/>
      <c r="C162" s="411"/>
      <c r="D162" s="559" t="str">
        <f t="shared" si="6"/>
        <v/>
      </c>
      <c r="E162" s="338"/>
      <c r="F162" s="338"/>
      <c r="G162" s="338"/>
    </row>
    <row r="163" spans="1:7" x14ac:dyDescent="0.25">
      <c r="A163" s="374"/>
      <c r="B163" s="375" t="s">
        <v>938</v>
      </c>
      <c r="C163" s="411"/>
      <c r="D163" s="559" t="str">
        <f t="shared" si="6"/>
        <v/>
      </c>
      <c r="E163" s="338"/>
      <c r="F163" s="338"/>
      <c r="G163" s="338"/>
    </row>
    <row r="164" spans="1:7" x14ac:dyDescent="0.25">
      <c r="A164" s="374"/>
      <c r="B164" s="375" t="s">
        <v>922</v>
      </c>
      <c r="C164" s="411"/>
      <c r="D164" s="559" t="str">
        <f t="shared" si="6"/>
        <v/>
      </c>
      <c r="E164" s="338"/>
      <c r="F164" s="338"/>
      <c r="G164" s="338"/>
    </row>
    <row r="165" spans="1:7" x14ac:dyDescent="0.25">
      <c r="A165" s="374"/>
      <c r="B165" s="375" t="s">
        <v>923</v>
      </c>
      <c r="C165" s="411"/>
      <c r="D165" s="559" t="str">
        <f t="shared" si="6"/>
        <v/>
      </c>
      <c r="E165" s="338"/>
      <c r="F165" s="338"/>
      <c r="G165" s="338"/>
    </row>
    <row r="166" spans="1:7" x14ac:dyDescent="0.25">
      <c r="A166" s="374"/>
      <c r="B166" s="375" t="s">
        <v>924</v>
      </c>
      <c r="C166" s="411"/>
      <c r="D166" s="559" t="str">
        <f t="shared" si="6"/>
        <v/>
      </c>
      <c r="E166" s="338"/>
      <c r="F166" s="338"/>
      <c r="G166" s="338"/>
    </row>
    <row r="167" spans="1:7" x14ac:dyDescent="0.25">
      <c r="A167" s="374"/>
      <c r="B167" s="375" t="s">
        <v>925</v>
      </c>
      <c r="C167" s="411"/>
      <c r="D167" s="559" t="str">
        <f t="shared" si="6"/>
        <v/>
      </c>
      <c r="E167" s="338"/>
      <c r="F167" s="338"/>
      <c r="G167" s="338"/>
    </row>
    <row r="168" spans="1:7" x14ac:dyDescent="0.25">
      <c r="A168" s="374"/>
      <c r="B168" s="375" t="s">
        <v>926</v>
      </c>
      <c r="C168" s="411"/>
      <c r="D168" s="559" t="str">
        <f t="shared" si="6"/>
        <v/>
      </c>
      <c r="E168" s="338"/>
      <c r="F168" s="338"/>
      <c r="G168" s="338"/>
    </row>
    <row r="169" spans="1:7" x14ac:dyDescent="0.25">
      <c r="A169" s="374"/>
      <c r="B169" s="375"/>
      <c r="C169" s="411"/>
      <c r="D169" s="559" t="str">
        <f t="shared" si="6"/>
        <v/>
      </c>
      <c r="E169" s="338"/>
      <c r="F169" s="338"/>
      <c r="G169" s="338"/>
    </row>
    <row r="170" spans="1:7" ht="23" x14ac:dyDescent="0.25">
      <c r="A170" s="374"/>
      <c r="B170" s="375" t="s">
        <v>927</v>
      </c>
      <c r="C170" s="411"/>
      <c r="D170" s="559" t="str">
        <f t="shared" si="6"/>
        <v/>
      </c>
      <c r="E170" s="338"/>
      <c r="F170" s="338"/>
      <c r="G170" s="338"/>
    </row>
    <row r="171" spans="1:7" x14ac:dyDescent="0.25">
      <c r="A171" s="374"/>
      <c r="B171" s="375"/>
      <c r="C171" s="411"/>
      <c r="D171" s="559" t="str">
        <f t="shared" si="6"/>
        <v/>
      </c>
      <c r="E171" s="338"/>
      <c r="F171" s="338"/>
      <c r="G171" s="338"/>
    </row>
    <row r="172" spans="1:7" x14ac:dyDescent="0.25">
      <c r="A172" s="374"/>
      <c r="B172" s="375" t="s">
        <v>928</v>
      </c>
      <c r="C172" s="411"/>
      <c r="D172" s="559" t="str">
        <f t="shared" si="6"/>
        <v/>
      </c>
      <c r="E172" s="338"/>
      <c r="F172" s="338"/>
      <c r="G172" s="338"/>
    </row>
    <row r="173" spans="1:7" ht="46" x14ac:dyDescent="0.25">
      <c r="A173" s="374"/>
      <c r="B173" s="375" t="s">
        <v>929</v>
      </c>
      <c r="C173" s="411"/>
      <c r="D173" s="559" t="str">
        <f t="shared" si="6"/>
        <v/>
      </c>
      <c r="E173" s="338"/>
      <c r="F173" s="338"/>
      <c r="G173" s="338"/>
    </row>
    <row r="174" spans="1:7" x14ac:dyDescent="0.25">
      <c r="A174" s="374"/>
      <c r="B174" s="375"/>
      <c r="C174" s="411"/>
      <c r="D174" s="559" t="str">
        <f t="shared" si="6"/>
        <v/>
      </c>
      <c r="E174" s="338"/>
      <c r="F174" s="338"/>
      <c r="G174" s="338"/>
    </row>
    <row r="175" spans="1:7" x14ac:dyDescent="0.25">
      <c r="A175" s="374"/>
      <c r="B175" s="421" t="s">
        <v>813</v>
      </c>
      <c r="C175" s="411"/>
      <c r="D175" s="559" t="str">
        <f t="shared" si="6"/>
        <v/>
      </c>
      <c r="E175" s="338"/>
      <c r="F175" s="338"/>
      <c r="G175" s="338"/>
    </row>
    <row r="176" spans="1:7" ht="23" x14ac:dyDescent="0.25">
      <c r="A176" s="374">
        <v>1</v>
      </c>
      <c r="B176" s="375" t="s">
        <v>930</v>
      </c>
      <c r="C176" s="411" t="s">
        <v>876</v>
      </c>
      <c r="D176" s="559">
        <f t="shared" si="6"/>
        <v>1</v>
      </c>
      <c r="E176" s="338"/>
      <c r="F176" s="338"/>
      <c r="G176" s="338"/>
    </row>
    <row r="177" spans="1:7" ht="23" x14ac:dyDescent="0.25">
      <c r="A177" s="374">
        <v>2</v>
      </c>
      <c r="B177" s="375" t="s">
        <v>931</v>
      </c>
      <c r="C177" s="411" t="s">
        <v>876</v>
      </c>
      <c r="D177" s="559">
        <f t="shared" si="6"/>
        <v>1</v>
      </c>
      <c r="E177" s="338"/>
      <c r="F177" s="338"/>
      <c r="G177" s="338"/>
    </row>
    <row r="178" spans="1:7" x14ac:dyDescent="0.25">
      <c r="A178" s="374">
        <v>3</v>
      </c>
      <c r="B178" s="375" t="s">
        <v>936</v>
      </c>
      <c r="C178" s="411" t="s">
        <v>876</v>
      </c>
      <c r="D178" s="559">
        <f t="shared" si="6"/>
        <v>1</v>
      </c>
      <c r="E178" s="338"/>
      <c r="F178" s="338"/>
      <c r="G178" s="338"/>
    </row>
    <row r="179" spans="1:7" x14ac:dyDescent="0.25">
      <c r="A179" s="374">
        <v>4</v>
      </c>
      <c r="B179" s="375" t="s">
        <v>937</v>
      </c>
      <c r="C179" s="411" t="s">
        <v>878</v>
      </c>
      <c r="D179" s="559">
        <f t="shared" si="6"/>
        <v>1</v>
      </c>
      <c r="E179" s="338"/>
      <c r="F179" s="338"/>
      <c r="G179" s="338"/>
    </row>
    <row r="180" spans="1:7" x14ac:dyDescent="0.25">
      <c r="A180" s="374">
        <v>5</v>
      </c>
      <c r="B180" s="375" t="s">
        <v>932</v>
      </c>
      <c r="C180" s="411" t="s">
        <v>878</v>
      </c>
      <c r="D180" s="559">
        <f t="shared" si="6"/>
        <v>1</v>
      </c>
      <c r="E180" s="338"/>
      <c r="F180" s="338"/>
      <c r="G180" s="338"/>
    </row>
    <row r="181" spans="1:7" ht="57.5" x14ac:dyDescent="0.25">
      <c r="A181" s="374">
        <v>6</v>
      </c>
      <c r="B181" s="375" t="s">
        <v>933</v>
      </c>
      <c r="C181" s="411" t="s">
        <v>876</v>
      </c>
      <c r="D181" s="559">
        <f t="shared" si="6"/>
        <v>1</v>
      </c>
      <c r="E181" s="338"/>
      <c r="F181" s="338"/>
      <c r="G181" s="338"/>
    </row>
    <row r="182" spans="1:7" x14ac:dyDescent="0.25">
      <c r="A182" s="374"/>
      <c r="B182" s="375"/>
      <c r="C182" s="411"/>
      <c r="D182" s="559" t="str">
        <f t="shared" si="6"/>
        <v/>
      </c>
      <c r="E182" s="338"/>
      <c r="F182" s="338"/>
      <c r="G182" s="338"/>
    </row>
    <row r="183" spans="1:7" x14ac:dyDescent="0.25">
      <c r="A183" s="374"/>
      <c r="B183" s="421" t="s">
        <v>934</v>
      </c>
      <c r="C183" s="411"/>
      <c r="D183" s="559" t="str">
        <f t="shared" si="6"/>
        <v/>
      </c>
      <c r="E183" s="338"/>
      <c r="F183" s="338"/>
      <c r="G183" s="338"/>
    </row>
    <row r="184" spans="1:7" ht="23" x14ac:dyDescent="0.25">
      <c r="A184" s="374"/>
      <c r="B184" s="375" t="s">
        <v>935</v>
      </c>
      <c r="C184" s="411"/>
      <c r="D184" s="559" t="str">
        <f t="shared" si="6"/>
        <v/>
      </c>
      <c r="E184" s="338"/>
      <c r="F184" s="338"/>
      <c r="G184" s="338"/>
    </row>
    <row r="185" spans="1:7" x14ac:dyDescent="0.25">
      <c r="A185" s="374"/>
      <c r="B185" s="420"/>
      <c r="C185" s="548"/>
      <c r="D185" s="548" t="str">
        <f t="shared" si="6"/>
        <v/>
      </c>
      <c r="E185" s="420"/>
      <c r="F185" s="420"/>
      <c r="G185" s="420"/>
    </row>
    <row r="186" spans="1:7" x14ac:dyDescent="0.25">
      <c r="A186" s="103" t="s">
        <v>748</v>
      </c>
      <c r="B186" s="11" t="s">
        <v>749</v>
      </c>
      <c r="C186" s="523"/>
      <c r="D186" s="523"/>
      <c r="E186" s="11"/>
      <c r="F186" s="11"/>
      <c r="G186" s="11"/>
    </row>
    <row r="187" spans="1:7" x14ac:dyDescent="0.25">
      <c r="A187" s="378"/>
      <c r="B187" s="422"/>
      <c r="C187" s="527"/>
      <c r="D187" s="527"/>
      <c r="E187" s="334"/>
      <c r="F187" s="334"/>
      <c r="G187" s="334"/>
    </row>
    <row r="188" spans="1:7" ht="13.5" x14ac:dyDescent="0.25">
      <c r="A188" s="378">
        <v>1</v>
      </c>
      <c r="B188" s="423" t="s">
        <v>750</v>
      </c>
      <c r="C188" s="411" t="s">
        <v>1695</v>
      </c>
      <c r="D188" s="411">
        <f t="shared" ref="D188:D218" si="7">IF(C188="","",1)</f>
        <v>1</v>
      </c>
      <c r="E188" s="338"/>
      <c r="F188" s="338"/>
      <c r="G188" s="338"/>
    </row>
    <row r="189" spans="1:7" x14ac:dyDescent="0.25">
      <c r="A189" s="378"/>
      <c r="B189" s="424"/>
      <c r="C189" s="527"/>
      <c r="D189" s="527" t="str">
        <f t="shared" si="7"/>
        <v/>
      </c>
      <c r="E189" s="334"/>
      <c r="F189" s="334"/>
      <c r="G189" s="334"/>
    </row>
    <row r="190" spans="1:7" x14ac:dyDescent="0.25">
      <c r="A190" s="378">
        <v>2</v>
      </c>
      <c r="B190" s="423" t="s">
        <v>751</v>
      </c>
      <c r="C190" s="411" t="s">
        <v>752</v>
      </c>
      <c r="D190" s="527">
        <f t="shared" si="7"/>
        <v>1</v>
      </c>
      <c r="E190" s="334"/>
      <c r="F190" s="334"/>
      <c r="G190" s="334"/>
    </row>
    <row r="191" spans="1:7" x14ac:dyDescent="0.25">
      <c r="A191" s="378"/>
      <c r="B191" s="424"/>
      <c r="C191" s="527"/>
      <c r="D191" s="527" t="str">
        <f t="shared" si="7"/>
        <v/>
      </c>
      <c r="E191" s="334"/>
      <c r="F191" s="334"/>
      <c r="G191" s="334"/>
    </row>
    <row r="192" spans="1:7" x14ac:dyDescent="0.25">
      <c r="A192" s="378">
        <v>3</v>
      </c>
      <c r="B192" s="423" t="s">
        <v>753</v>
      </c>
      <c r="C192" s="411" t="s">
        <v>752</v>
      </c>
      <c r="D192" s="527">
        <f t="shared" si="7"/>
        <v>1</v>
      </c>
      <c r="E192" s="334"/>
      <c r="F192" s="334"/>
      <c r="G192" s="334"/>
    </row>
    <row r="193" spans="1:7" x14ac:dyDescent="0.25">
      <c r="A193" s="378"/>
      <c r="B193" s="424"/>
      <c r="C193" s="527"/>
      <c r="D193" s="527" t="str">
        <f t="shared" si="7"/>
        <v/>
      </c>
      <c r="E193" s="334"/>
      <c r="F193" s="334"/>
      <c r="G193" s="334"/>
    </row>
    <row r="194" spans="1:7" x14ac:dyDescent="0.25">
      <c r="A194" s="103" t="s">
        <v>754</v>
      </c>
      <c r="B194" s="11" t="s">
        <v>755</v>
      </c>
      <c r="C194" s="523"/>
      <c r="D194" s="523" t="str">
        <f t="shared" si="7"/>
        <v/>
      </c>
      <c r="E194" s="11"/>
      <c r="F194" s="11"/>
      <c r="G194" s="11"/>
    </row>
    <row r="195" spans="1:7" x14ac:dyDescent="0.25">
      <c r="A195" s="374"/>
      <c r="B195" s="424"/>
      <c r="C195" s="527"/>
      <c r="D195" s="527" t="str">
        <f t="shared" si="7"/>
        <v/>
      </c>
      <c r="E195" s="335"/>
      <c r="F195" s="335"/>
      <c r="G195" s="335"/>
    </row>
    <row r="196" spans="1:7" ht="12.65" customHeight="1" x14ac:dyDescent="0.25">
      <c r="A196" s="374">
        <v>1</v>
      </c>
      <c r="B196" s="423" t="s">
        <v>756</v>
      </c>
      <c r="C196" s="549" t="s">
        <v>942</v>
      </c>
      <c r="D196" s="411">
        <f t="shared" si="7"/>
        <v>1</v>
      </c>
      <c r="E196" s="425"/>
      <c r="F196" s="425"/>
      <c r="G196" s="425"/>
    </row>
    <row r="197" spans="1:7" x14ac:dyDescent="0.25">
      <c r="A197" s="378"/>
      <c r="B197" s="412"/>
      <c r="C197" s="527"/>
      <c r="D197" s="527" t="str">
        <f t="shared" si="7"/>
        <v/>
      </c>
      <c r="E197" s="334"/>
      <c r="F197" s="334"/>
      <c r="G197" s="334"/>
    </row>
    <row r="198" spans="1:7" x14ac:dyDescent="0.25">
      <c r="A198" s="103" t="s">
        <v>757</v>
      </c>
      <c r="B198" s="11" t="s">
        <v>758</v>
      </c>
      <c r="C198" s="523"/>
      <c r="D198" s="523" t="str">
        <f t="shared" si="7"/>
        <v/>
      </c>
      <c r="E198" s="11"/>
      <c r="F198" s="11"/>
      <c r="G198" s="11"/>
    </row>
    <row r="199" spans="1:7" x14ac:dyDescent="0.25">
      <c r="A199" s="378"/>
      <c r="B199" s="424"/>
      <c r="C199" s="527"/>
      <c r="D199" s="527" t="str">
        <f t="shared" si="7"/>
        <v/>
      </c>
      <c r="E199" s="335"/>
      <c r="F199" s="335"/>
      <c r="G199" s="335"/>
    </row>
    <row r="200" spans="1:7" x14ac:dyDescent="0.25">
      <c r="A200" s="378">
        <v>1</v>
      </c>
      <c r="B200" s="423" t="s">
        <v>759</v>
      </c>
      <c r="C200" s="549" t="s">
        <v>942</v>
      </c>
      <c r="D200" s="527">
        <f t="shared" si="7"/>
        <v>1</v>
      </c>
      <c r="E200" s="335"/>
      <c r="F200" s="335"/>
      <c r="G200" s="335"/>
    </row>
    <row r="201" spans="1:7" x14ac:dyDescent="0.25">
      <c r="A201" s="378"/>
      <c r="B201" s="424"/>
      <c r="C201" s="527"/>
      <c r="D201" s="527" t="str">
        <f t="shared" si="7"/>
        <v/>
      </c>
      <c r="E201" s="335"/>
      <c r="F201" s="335"/>
      <c r="G201" s="335"/>
    </row>
    <row r="202" spans="1:7" x14ac:dyDescent="0.25">
      <c r="A202" s="378">
        <v>2</v>
      </c>
      <c r="B202" s="423" t="s">
        <v>760</v>
      </c>
      <c r="C202" s="549" t="s">
        <v>942</v>
      </c>
      <c r="D202" s="527">
        <f t="shared" si="7"/>
        <v>1</v>
      </c>
      <c r="E202" s="335"/>
      <c r="F202" s="335"/>
      <c r="G202" s="335"/>
    </row>
    <row r="203" spans="1:7" x14ac:dyDescent="0.25">
      <c r="A203" s="378"/>
      <c r="B203" s="424"/>
      <c r="C203" s="527"/>
      <c r="D203" s="527" t="str">
        <f t="shared" si="7"/>
        <v/>
      </c>
      <c r="E203" s="335"/>
      <c r="F203" s="335"/>
      <c r="G203" s="335"/>
    </row>
    <row r="204" spans="1:7" x14ac:dyDescent="0.25">
      <c r="A204" s="378">
        <v>3</v>
      </c>
      <c r="B204" s="423" t="s">
        <v>761</v>
      </c>
      <c r="C204" s="549" t="s">
        <v>942</v>
      </c>
      <c r="D204" s="527">
        <f t="shared" si="7"/>
        <v>1</v>
      </c>
      <c r="E204" s="335"/>
      <c r="F204" s="335"/>
      <c r="G204" s="335"/>
    </row>
    <row r="205" spans="1:7" x14ac:dyDescent="0.25">
      <c r="A205" s="378"/>
      <c r="B205" s="424"/>
      <c r="C205" s="527"/>
      <c r="D205" s="527" t="str">
        <f t="shared" si="7"/>
        <v/>
      </c>
      <c r="E205" s="335"/>
      <c r="F205" s="335"/>
      <c r="G205" s="335"/>
    </row>
    <row r="206" spans="1:7" x14ac:dyDescent="0.25">
      <c r="A206" s="378">
        <v>3</v>
      </c>
      <c r="B206" s="423" t="s">
        <v>762</v>
      </c>
      <c r="C206" s="549" t="s">
        <v>942</v>
      </c>
      <c r="D206" s="527">
        <f t="shared" si="7"/>
        <v>1</v>
      </c>
      <c r="E206" s="335"/>
      <c r="F206" s="335"/>
      <c r="G206" s="335"/>
    </row>
    <row r="207" spans="1:7" x14ac:dyDescent="0.25">
      <c r="A207" s="378"/>
      <c r="B207" s="423"/>
      <c r="C207" s="549"/>
      <c r="D207" s="527" t="str">
        <f t="shared" si="7"/>
        <v/>
      </c>
      <c r="E207" s="335"/>
      <c r="F207" s="335"/>
      <c r="G207" s="335"/>
    </row>
    <row r="208" spans="1:7" x14ac:dyDescent="0.25">
      <c r="A208" s="103" t="s">
        <v>763</v>
      </c>
      <c r="B208" s="11" t="s">
        <v>764</v>
      </c>
      <c r="C208" s="523"/>
      <c r="D208" s="523" t="str">
        <f t="shared" si="7"/>
        <v/>
      </c>
      <c r="E208" s="11"/>
      <c r="F208" s="11"/>
      <c r="G208" s="11"/>
    </row>
    <row r="209" spans="1:7" x14ac:dyDescent="0.25">
      <c r="A209" s="378"/>
      <c r="B209" s="424"/>
      <c r="C209" s="527"/>
      <c r="D209" s="527" t="str">
        <f t="shared" si="7"/>
        <v/>
      </c>
      <c r="E209" s="335"/>
      <c r="F209" s="335"/>
      <c r="G209" s="335"/>
    </row>
    <row r="210" spans="1:7" x14ac:dyDescent="0.25">
      <c r="A210" s="378">
        <v>1</v>
      </c>
      <c r="B210" s="423" t="s">
        <v>765</v>
      </c>
      <c r="C210" s="549" t="s">
        <v>942</v>
      </c>
      <c r="D210" s="527">
        <f t="shared" si="7"/>
        <v>1</v>
      </c>
      <c r="E210" s="335"/>
      <c r="F210" s="335"/>
      <c r="G210" s="335"/>
    </row>
    <row r="211" spans="1:7" x14ac:dyDescent="0.25">
      <c r="A211" s="378"/>
      <c r="B211" s="424"/>
      <c r="C211" s="527"/>
      <c r="D211" s="527" t="str">
        <f t="shared" si="7"/>
        <v/>
      </c>
      <c r="E211" s="335"/>
      <c r="F211" s="335"/>
      <c r="G211" s="335"/>
    </row>
    <row r="212" spans="1:7" ht="23" x14ac:dyDescent="0.25">
      <c r="A212" s="378">
        <v>2</v>
      </c>
      <c r="B212" s="423" t="s">
        <v>766</v>
      </c>
      <c r="C212" s="549" t="s">
        <v>942</v>
      </c>
      <c r="D212" s="527">
        <f t="shared" si="7"/>
        <v>1</v>
      </c>
      <c r="E212" s="335"/>
      <c r="F212" s="335"/>
      <c r="G212" s="335"/>
    </row>
    <row r="213" spans="1:7" x14ac:dyDescent="0.25">
      <c r="A213" s="378"/>
      <c r="B213" s="423"/>
      <c r="C213" s="603"/>
      <c r="D213" s="551" t="str">
        <f t="shared" si="7"/>
        <v/>
      </c>
      <c r="E213" s="335"/>
      <c r="F213" s="335"/>
      <c r="G213" s="335"/>
    </row>
    <row r="214" spans="1:7" x14ac:dyDescent="0.25">
      <c r="A214" s="378"/>
      <c r="B214" s="423"/>
      <c r="C214" s="603"/>
      <c r="D214" s="551" t="str">
        <f t="shared" si="7"/>
        <v/>
      </c>
      <c r="E214" s="335"/>
      <c r="F214" s="335"/>
      <c r="G214" s="335"/>
    </row>
    <row r="215" spans="1:7" x14ac:dyDescent="0.25">
      <c r="A215" s="378"/>
      <c r="B215" s="423"/>
      <c r="C215" s="603"/>
      <c r="D215" s="551" t="str">
        <f t="shared" si="7"/>
        <v/>
      </c>
      <c r="E215" s="335"/>
      <c r="F215" s="335"/>
      <c r="G215" s="335"/>
    </row>
    <row r="216" spans="1:7" x14ac:dyDescent="0.25">
      <c r="A216" s="378"/>
      <c r="B216" s="423"/>
      <c r="C216" s="603"/>
      <c r="D216" s="551" t="str">
        <f t="shared" si="7"/>
        <v/>
      </c>
      <c r="E216" s="335"/>
      <c r="F216" s="335"/>
      <c r="G216" s="335"/>
    </row>
    <row r="217" spans="1:7" x14ac:dyDescent="0.25">
      <c r="A217" s="378"/>
      <c r="B217" s="423"/>
      <c r="C217" s="603"/>
      <c r="D217" s="551" t="str">
        <f t="shared" si="7"/>
        <v/>
      </c>
      <c r="E217" s="335"/>
      <c r="F217" s="335"/>
      <c r="G217" s="335"/>
    </row>
    <row r="218" spans="1:7" x14ac:dyDescent="0.25">
      <c r="A218" s="378"/>
      <c r="B218" s="423"/>
      <c r="C218" s="603"/>
      <c r="D218" s="551" t="str">
        <f t="shared" si="7"/>
        <v/>
      </c>
      <c r="E218" s="335"/>
      <c r="F218" s="335"/>
      <c r="G218" s="335"/>
    </row>
    <row r="219" spans="1:7" x14ac:dyDescent="0.25">
      <c r="A219" s="359"/>
      <c r="B219" s="644" t="s">
        <v>1090</v>
      </c>
      <c r="C219" s="645"/>
      <c r="D219" s="646"/>
      <c r="E219" s="224" t="str">
        <f>IF(SUM(E$7:E212)=0,"",SUM(E150:E212))</f>
        <v/>
      </c>
      <c r="F219" s="224" t="str">
        <f>IF(SUM(F$7:F212)=0,"",SUM(F150:F212))</f>
        <v/>
      </c>
      <c r="G219" s="224" t="str">
        <f>IF(SUM(G$7:G212)=0,"",SUM(G150:G212))</f>
        <v/>
      </c>
    </row>
    <row r="220" spans="1:7" x14ac:dyDescent="0.25">
      <c r="A220" s="336"/>
      <c r="B220" s="202"/>
      <c r="C220" s="600"/>
      <c r="D220" s="600"/>
      <c r="E220" s="202"/>
      <c r="F220" s="202"/>
      <c r="G220" s="448"/>
    </row>
    <row r="221" spans="1:7" s="143" customFormat="1" ht="20.25" customHeight="1" x14ac:dyDescent="0.3">
      <c r="A221" s="636" t="s">
        <v>1074</v>
      </c>
      <c r="B221" s="637"/>
      <c r="C221" s="637"/>
      <c r="D221" s="637"/>
      <c r="E221" s="637"/>
      <c r="F221" s="637"/>
      <c r="G221" s="638"/>
    </row>
    <row r="222" spans="1:7" x14ac:dyDescent="0.25">
      <c r="A222" s="336"/>
      <c r="B222" s="202"/>
      <c r="C222" s="600"/>
      <c r="D222" s="600"/>
      <c r="E222" s="202"/>
      <c r="F222" s="202"/>
      <c r="G222" s="448"/>
    </row>
    <row r="223" spans="1:7" ht="26.25" customHeight="1" x14ac:dyDescent="0.25">
      <c r="A223" s="103" t="s">
        <v>0</v>
      </c>
      <c r="B223" s="8" t="s">
        <v>1</v>
      </c>
      <c r="C223" s="526" t="s">
        <v>2</v>
      </c>
      <c r="D223" s="526" t="s">
        <v>3</v>
      </c>
      <c r="E223" s="8" t="s">
        <v>4</v>
      </c>
      <c r="F223" s="8" t="s">
        <v>4</v>
      </c>
      <c r="G223" s="8" t="s">
        <v>4</v>
      </c>
    </row>
    <row r="224" spans="1:7" s="148" customFormat="1" ht="49.25" customHeight="1" x14ac:dyDescent="0.3">
      <c r="A224" s="695" t="s">
        <v>1092</v>
      </c>
      <c r="B224" s="695"/>
      <c r="C224" s="695"/>
      <c r="D224" s="695"/>
      <c r="E224" s="14" t="s">
        <v>1145</v>
      </c>
      <c r="F224" s="3" t="s">
        <v>1146</v>
      </c>
      <c r="G224" s="12" t="s">
        <v>1147</v>
      </c>
    </row>
    <row r="225" spans="1:7" ht="18" customHeight="1" x14ac:dyDescent="0.25">
      <c r="A225" s="449"/>
      <c r="B225" s="9" t="s">
        <v>5</v>
      </c>
      <c r="C225" s="526"/>
      <c r="D225" s="526"/>
      <c r="E225" s="377" t="str">
        <f>E219</f>
        <v/>
      </c>
      <c r="F225" s="377" t="str">
        <f t="shared" ref="F225:G225" si="8">F219</f>
        <v/>
      </c>
      <c r="G225" s="377" t="str">
        <f t="shared" si="8"/>
        <v/>
      </c>
    </row>
    <row r="226" spans="1:7" x14ac:dyDescent="0.25">
      <c r="A226" s="378"/>
      <c r="B226" s="397"/>
      <c r="C226" s="527"/>
      <c r="D226" s="527"/>
      <c r="E226" s="334"/>
      <c r="F226" s="334"/>
      <c r="G226" s="334"/>
    </row>
    <row r="227" spans="1:7" ht="18" customHeight="1" x14ac:dyDescent="0.25">
      <c r="A227" s="674" t="s">
        <v>767</v>
      </c>
      <c r="B227" s="674"/>
      <c r="C227" s="674"/>
      <c r="D227" s="674"/>
      <c r="E227" s="674"/>
      <c r="F227" s="674"/>
      <c r="G227" s="674"/>
    </row>
    <row r="228" spans="1:7" x14ac:dyDescent="0.25">
      <c r="A228" s="103" t="s">
        <v>768</v>
      </c>
      <c r="B228" s="11" t="s">
        <v>769</v>
      </c>
      <c r="C228" s="523"/>
      <c r="D228" s="523"/>
      <c r="E228" s="11"/>
      <c r="F228" s="11"/>
      <c r="G228" s="11"/>
    </row>
    <row r="229" spans="1:7" x14ac:dyDescent="0.25">
      <c r="A229" s="378"/>
      <c r="B229" s="426"/>
      <c r="C229" s="527"/>
      <c r="D229" s="527" t="str">
        <f t="shared" ref="D229:D292" si="9">IF(C229="","",1)</f>
        <v/>
      </c>
      <c r="E229" s="334"/>
      <c r="F229" s="334"/>
      <c r="G229" s="334"/>
    </row>
    <row r="230" spans="1:7" x14ac:dyDescent="0.25">
      <c r="A230" s="378"/>
      <c r="B230" s="427" t="s">
        <v>882</v>
      </c>
      <c r="C230" s="549"/>
      <c r="D230" s="527" t="str">
        <f t="shared" si="9"/>
        <v/>
      </c>
      <c r="E230" s="335"/>
      <c r="F230" s="335"/>
      <c r="G230" s="335"/>
    </row>
    <row r="231" spans="1:7" x14ac:dyDescent="0.25">
      <c r="A231" s="378"/>
      <c r="B231" s="423" t="s">
        <v>883</v>
      </c>
      <c r="C231" s="549" t="s">
        <v>815</v>
      </c>
      <c r="D231" s="527">
        <f t="shared" si="9"/>
        <v>1</v>
      </c>
      <c r="E231" s="335"/>
      <c r="F231" s="335"/>
      <c r="G231" s="335"/>
    </row>
    <row r="232" spans="1:7" x14ac:dyDescent="0.25">
      <c r="A232" s="378"/>
      <c r="B232" s="423" t="s">
        <v>884</v>
      </c>
      <c r="C232" s="549" t="s">
        <v>815</v>
      </c>
      <c r="D232" s="527">
        <f t="shared" si="9"/>
        <v>1</v>
      </c>
      <c r="E232" s="335"/>
      <c r="F232" s="335"/>
      <c r="G232" s="335"/>
    </row>
    <row r="233" spans="1:7" x14ac:dyDescent="0.25">
      <c r="A233" s="378"/>
      <c r="B233" s="423" t="s">
        <v>885</v>
      </c>
      <c r="C233" s="549" t="s">
        <v>815</v>
      </c>
      <c r="D233" s="527">
        <f t="shared" si="9"/>
        <v>1</v>
      </c>
      <c r="E233" s="335"/>
      <c r="F233" s="335"/>
      <c r="G233" s="335"/>
    </row>
    <row r="234" spans="1:7" x14ac:dyDescent="0.25">
      <c r="A234" s="378"/>
      <c r="B234" s="423" t="s">
        <v>886</v>
      </c>
      <c r="C234" s="549" t="s">
        <v>815</v>
      </c>
      <c r="D234" s="527">
        <f t="shared" si="9"/>
        <v>1</v>
      </c>
      <c r="E234" s="335"/>
      <c r="F234" s="335"/>
      <c r="G234" s="335"/>
    </row>
    <row r="235" spans="1:7" x14ac:dyDescent="0.25">
      <c r="A235" s="378"/>
      <c r="B235" s="423" t="s">
        <v>887</v>
      </c>
      <c r="C235" s="549" t="s">
        <v>815</v>
      </c>
      <c r="D235" s="527">
        <f t="shared" si="9"/>
        <v>1</v>
      </c>
      <c r="E235" s="335"/>
      <c r="F235" s="335"/>
      <c r="G235" s="335"/>
    </row>
    <row r="236" spans="1:7" x14ac:dyDescent="0.25">
      <c r="A236" s="378"/>
      <c r="B236" s="423" t="s">
        <v>888</v>
      </c>
      <c r="C236" s="549" t="s">
        <v>815</v>
      </c>
      <c r="D236" s="527">
        <f t="shared" si="9"/>
        <v>1</v>
      </c>
      <c r="E236" s="335"/>
      <c r="F236" s="335"/>
      <c r="G236" s="335"/>
    </row>
    <row r="237" spans="1:7" x14ac:dyDescent="0.25">
      <c r="A237" s="378"/>
      <c r="B237" s="423" t="s">
        <v>889</v>
      </c>
      <c r="C237" s="549" t="s">
        <v>815</v>
      </c>
      <c r="D237" s="527">
        <f t="shared" si="9"/>
        <v>1</v>
      </c>
      <c r="E237" s="335"/>
      <c r="F237" s="335"/>
      <c r="G237" s="335"/>
    </row>
    <row r="238" spans="1:7" x14ac:dyDescent="0.25">
      <c r="A238" s="378"/>
      <c r="B238" s="423"/>
      <c r="C238" s="549"/>
      <c r="D238" s="527" t="str">
        <f t="shared" si="9"/>
        <v/>
      </c>
      <c r="E238" s="335"/>
      <c r="F238" s="335"/>
      <c r="G238" s="335"/>
    </row>
    <row r="239" spans="1:7" x14ac:dyDescent="0.25">
      <c r="A239" s="378"/>
      <c r="B239" s="427" t="s">
        <v>890</v>
      </c>
      <c r="C239" s="549"/>
      <c r="D239" s="527" t="str">
        <f t="shared" si="9"/>
        <v/>
      </c>
      <c r="E239" s="335"/>
      <c r="F239" s="335"/>
      <c r="G239" s="335"/>
    </row>
    <row r="240" spans="1:7" x14ac:dyDescent="0.25">
      <c r="A240" s="378"/>
      <c r="B240" s="423" t="s">
        <v>891</v>
      </c>
      <c r="C240" s="549" t="s">
        <v>815</v>
      </c>
      <c r="D240" s="527">
        <f t="shared" si="9"/>
        <v>1</v>
      </c>
      <c r="E240" s="335"/>
      <c r="F240" s="335"/>
      <c r="G240" s="335"/>
    </row>
    <row r="241" spans="1:7" x14ac:dyDescent="0.25">
      <c r="A241" s="378"/>
      <c r="B241" s="423" t="s">
        <v>892</v>
      </c>
      <c r="C241" s="549" t="s">
        <v>815</v>
      </c>
      <c r="D241" s="527">
        <f t="shared" si="9"/>
        <v>1</v>
      </c>
      <c r="E241" s="335"/>
      <c r="F241" s="335"/>
      <c r="G241" s="335"/>
    </row>
    <row r="242" spans="1:7" x14ac:dyDescent="0.25">
      <c r="A242" s="378"/>
      <c r="B242" s="423" t="s">
        <v>916</v>
      </c>
      <c r="C242" s="549" t="s">
        <v>815</v>
      </c>
      <c r="D242" s="527">
        <f t="shared" si="9"/>
        <v>1</v>
      </c>
      <c r="E242" s="335"/>
      <c r="F242" s="335"/>
      <c r="G242" s="335"/>
    </row>
    <row r="243" spans="1:7" x14ac:dyDescent="0.25">
      <c r="A243" s="378"/>
      <c r="B243" s="423" t="s">
        <v>893</v>
      </c>
      <c r="C243" s="549" t="s">
        <v>815</v>
      </c>
      <c r="D243" s="527">
        <f t="shared" si="9"/>
        <v>1</v>
      </c>
      <c r="E243" s="335"/>
      <c r="F243" s="335"/>
      <c r="G243" s="335"/>
    </row>
    <row r="244" spans="1:7" x14ac:dyDescent="0.25">
      <c r="A244" s="378"/>
      <c r="B244" s="423"/>
      <c r="C244" s="549"/>
      <c r="D244" s="527" t="str">
        <f t="shared" si="9"/>
        <v/>
      </c>
      <c r="E244" s="335"/>
      <c r="F244" s="335"/>
      <c r="G244" s="335"/>
    </row>
    <row r="245" spans="1:7" x14ac:dyDescent="0.25">
      <c r="A245" s="378"/>
      <c r="B245" s="427" t="s">
        <v>894</v>
      </c>
      <c r="C245" s="549"/>
      <c r="D245" s="527" t="str">
        <f t="shared" si="9"/>
        <v/>
      </c>
      <c r="E245" s="335"/>
      <c r="F245" s="335"/>
      <c r="G245" s="335"/>
    </row>
    <row r="246" spans="1:7" x14ac:dyDescent="0.25">
      <c r="A246" s="378"/>
      <c r="B246" s="423" t="s">
        <v>895</v>
      </c>
      <c r="C246" s="549" t="s">
        <v>815</v>
      </c>
      <c r="D246" s="527">
        <f t="shared" si="9"/>
        <v>1</v>
      </c>
      <c r="E246" s="335"/>
      <c r="F246" s="335"/>
      <c r="G246" s="335"/>
    </row>
    <row r="247" spans="1:7" x14ac:dyDescent="0.25">
      <c r="A247" s="378"/>
      <c r="B247" s="423" t="s">
        <v>896</v>
      </c>
      <c r="C247" s="549" t="s">
        <v>815</v>
      </c>
      <c r="D247" s="527">
        <f t="shared" si="9"/>
        <v>1</v>
      </c>
      <c r="E247" s="335"/>
      <c r="F247" s="335"/>
      <c r="G247" s="335"/>
    </row>
    <row r="248" spans="1:7" x14ac:dyDescent="0.25">
      <c r="A248" s="378"/>
      <c r="B248" s="423" t="s">
        <v>897</v>
      </c>
      <c r="C248" s="549" t="s">
        <v>815</v>
      </c>
      <c r="D248" s="527">
        <f t="shared" si="9"/>
        <v>1</v>
      </c>
      <c r="E248" s="335"/>
      <c r="F248" s="335"/>
      <c r="G248" s="335"/>
    </row>
    <row r="249" spans="1:7" x14ac:dyDescent="0.25">
      <c r="A249" s="378"/>
      <c r="B249" s="423" t="s">
        <v>898</v>
      </c>
      <c r="C249" s="549" t="s">
        <v>815</v>
      </c>
      <c r="D249" s="527">
        <f t="shared" si="9"/>
        <v>1</v>
      </c>
      <c r="E249" s="335"/>
      <c r="F249" s="335"/>
      <c r="G249" s="335"/>
    </row>
    <row r="250" spans="1:7" ht="23" x14ac:dyDescent="0.25">
      <c r="A250" s="378"/>
      <c r="B250" s="423" t="s">
        <v>899</v>
      </c>
      <c r="C250" s="549" t="s">
        <v>815</v>
      </c>
      <c r="D250" s="527">
        <f t="shared" si="9"/>
        <v>1</v>
      </c>
      <c r="E250" s="335"/>
      <c r="F250" s="335"/>
      <c r="G250" s="335"/>
    </row>
    <row r="251" spans="1:7" ht="23" x14ac:dyDescent="0.25">
      <c r="A251" s="378"/>
      <c r="B251" s="423" t="s">
        <v>900</v>
      </c>
      <c r="C251" s="549" t="s">
        <v>815</v>
      </c>
      <c r="D251" s="527">
        <f t="shared" si="9"/>
        <v>1</v>
      </c>
      <c r="E251" s="335"/>
      <c r="F251" s="335"/>
      <c r="G251" s="335"/>
    </row>
    <row r="252" spans="1:7" x14ac:dyDescent="0.25">
      <c r="A252" s="378"/>
      <c r="B252" s="423"/>
      <c r="C252" s="549"/>
      <c r="D252" s="527" t="str">
        <f t="shared" si="9"/>
        <v/>
      </c>
      <c r="E252" s="335"/>
      <c r="F252" s="335"/>
      <c r="G252" s="335"/>
    </row>
    <row r="253" spans="1:7" x14ac:dyDescent="0.25">
      <c r="A253" s="378"/>
      <c r="B253" s="427" t="s">
        <v>901</v>
      </c>
      <c r="C253" s="549"/>
      <c r="D253" s="527" t="str">
        <f t="shared" si="9"/>
        <v/>
      </c>
      <c r="E253" s="335"/>
      <c r="F253" s="335"/>
      <c r="G253" s="335"/>
    </row>
    <row r="254" spans="1:7" ht="42" customHeight="1" x14ac:dyDescent="0.25">
      <c r="A254" s="378"/>
      <c r="B254" s="429" t="s">
        <v>902</v>
      </c>
      <c r="C254" s="549" t="s">
        <v>815</v>
      </c>
      <c r="D254" s="527">
        <f t="shared" si="9"/>
        <v>1</v>
      </c>
      <c r="E254" s="335"/>
      <c r="F254" s="335"/>
      <c r="G254" s="335"/>
    </row>
    <row r="255" spans="1:7" ht="50.4" customHeight="1" x14ac:dyDescent="0.25">
      <c r="A255" s="378"/>
      <c r="B255" s="429" t="s">
        <v>903</v>
      </c>
      <c r="C255" s="549" t="s">
        <v>815</v>
      </c>
      <c r="D255" s="527">
        <f t="shared" si="9"/>
        <v>1</v>
      </c>
      <c r="E255" s="335"/>
      <c r="F255" s="335"/>
      <c r="G255" s="335"/>
    </row>
    <row r="256" spans="1:7" x14ac:dyDescent="0.25">
      <c r="A256" s="378"/>
      <c r="B256" s="423" t="s">
        <v>913</v>
      </c>
      <c r="C256" s="549" t="s">
        <v>815</v>
      </c>
      <c r="D256" s="527">
        <f t="shared" si="9"/>
        <v>1</v>
      </c>
      <c r="E256" s="335"/>
      <c r="F256" s="335"/>
      <c r="G256" s="335"/>
    </row>
    <row r="257" spans="1:7" x14ac:dyDescent="0.25">
      <c r="A257" s="378"/>
      <c r="B257" s="423" t="s">
        <v>919</v>
      </c>
      <c r="C257" s="549" t="s">
        <v>815</v>
      </c>
      <c r="D257" s="527">
        <f t="shared" si="9"/>
        <v>1</v>
      </c>
      <c r="E257" s="335"/>
      <c r="F257" s="335"/>
      <c r="G257" s="335"/>
    </row>
    <row r="258" spans="1:7" x14ac:dyDescent="0.25">
      <c r="A258" s="378"/>
      <c r="B258" s="423" t="s">
        <v>918</v>
      </c>
      <c r="C258" s="549" t="s">
        <v>815</v>
      </c>
      <c r="D258" s="527">
        <f t="shared" si="9"/>
        <v>1</v>
      </c>
      <c r="E258" s="335"/>
      <c r="F258" s="335"/>
      <c r="G258" s="335"/>
    </row>
    <row r="259" spans="1:7" x14ac:dyDescent="0.25">
      <c r="A259" s="378"/>
      <c r="B259" s="423" t="s">
        <v>904</v>
      </c>
      <c r="C259" s="549" t="s">
        <v>815</v>
      </c>
      <c r="D259" s="527">
        <f t="shared" si="9"/>
        <v>1</v>
      </c>
      <c r="E259" s="335"/>
      <c r="F259" s="335"/>
      <c r="G259" s="335"/>
    </row>
    <row r="260" spans="1:7" x14ac:dyDescent="0.25">
      <c r="A260" s="378"/>
      <c r="B260" s="423"/>
      <c r="C260" s="549"/>
      <c r="D260" s="527" t="str">
        <f t="shared" si="9"/>
        <v/>
      </c>
      <c r="E260" s="335"/>
      <c r="F260" s="335"/>
      <c r="G260" s="335"/>
    </row>
    <row r="261" spans="1:7" x14ac:dyDescent="0.25">
      <c r="A261" s="378"/>
      <c r="B261" s="427" t="s">
        <v>905</v>
      </c>
      <c r="C261" s="549"/>
      <c r="D261" s="527" t="str">
        <f t="shared" si="9"/>
        <v/>
      </c>
      <c r="E261" s="335"/>
      <c r="F261" s="335"/>
      <c r="G261" s="335"/>
    </row>
    <row r="262" spans="1:7" x14ac:dyDescent="0.25">
      <c r="A262" s="378"/>
      <c r="B262" s="423" t="s">
        <v>906</v>
      </c>
      <c r="C262" s="549" t="s">
        <v>815</v>
      </c>
      <c r="D262" s="527">
        <f t="shared" si="9"/>
        <v>1</v>
      </c>
      <c r="E262" s="335"/>
      <c r="F262" s="335"/>
      <c r="G262" s="335"/>
    </row>
    <row r="263" spans="1:7" x14ac:dyDescent="0.25">
      <c r="A263" s="378"/>
      <c r="B263" s="423" t="s">
        <v>914</v>
      </c>
      <c r="C263" s="549" t="s">
        <v>876</v>
      </c>
      <c r="D263" s="527">
        <f t="shared" si="9"/>
        <v>1</v>
      </c>
      <c r="E263" s="335"/>
      <c r="F263" s="335"/>
      <c r="G263" s="335"/>
    </row>
    <row r="264" spans="1:7" x14ac:dyDescent="0.25">
      <c r="A264" s="378"/>
      <c r="B264" s="423" t="s">
        <v>915</v>
      </c>
      <c r="C264" s="549" t="s">
        <v>876</v>
      </c>
      <c r="D264" s="527">
        <f t="shared" si="9"/>
        <v>1</v>
      </c>
      <c r="E264" s="335"/>
      <c r="F264" s="335"/>
      <c r="G264" s="335"/>
    </row>
    <row r="265" spans="1:7" x14ac:dyDescent="0.25">
      <c r="A265" s="378"/>
      <c r="B265" s="423"/>
      <c r="C265" s="549"/>
      <c r="D265" s="527" t="str">
        <f t="shared" si="9"/>
        <v/>
      </c>
      <c r="E265" s="335"/>
      <c r="F265" s="335"/>
      <c r="G265" s="335"/>
    </row>
    <row r="266" spans="1:7" x14ac:dyDescent="0.25">
      <c r="A266" s="378"/>
      <c r="B266" s="427" t="s">
        <v>907</v>
      </c>
      <c r="C266" s="549"/>
      <c r="D266" s="527" t="str">
        <f t="shared" si="9"/>
        <v/>
      </c>
      <c r="E266" s="335"/>
      <c r="F266" s="335"/>
      <c r="G266" s="335"/>
    </row>
    <row r="267" spans="1:7" x14ac:dyDescent="0.25">
      <c r="A267" s="378"/>
      <c r="B267" s="423" t="s">
        <v>908</v>
      </c>
      <c r="C267" s="549" t="s">
        <v>876</v>
      </c>
      <c r="D267" s="527">
        <f t="shared" si="9"/>
        <v>1</v>
      </c>
      <c r="E267" s="335"/>
      <c r="F267" s="335"/>
      <c r="G267" s="335"/>
    </row>
    <row r="268" spans="1:7" x14ac:dyDescent="0.25">
      <c r="A268" s="378"/>
      <c r="B268" s="423" t="s">
        <v>909</v>
      </c>
      <c r="C268" s="549" t="s">
        <v>876</v>
      </c>
      <c r="D268" s="527">
        <f t="shared" si="9"/>
        <v>1</v>
      </c>
      <c r="E268" s="335"/>
      <c r="F268" s="335"/>
      <c r="G268" s="335"/>
    </row>
    <row r="269" spans="1:7" x14ac:dyDescent="0.25">
      <c r="A269" s="378"/>
      <c r="B269" s="423" t="s">
        <v>910</v>
      </c>
      <c r="C269" s="549" t="s">
        <v>876</v>
      </c>
      <c r="D269" s="527">
        <f t="shared" si="9"/>
        <v>1</v>
      </c>
      <c r="E269" s="335"/>
      <c r="F269" s="335"/>
      <c r="G269" s="335"/>
    </row>
    <row r="270" spans="1:7" x14ac:dyDescent="0.25">
      <c r="A270" s="378"/>
      <c r="B270" s="423" t="s">
        <v>911</v>
      </c>
      <c r="C270" s="549" t="s">
        <v>876</v>
      </c>
      <c r="D270" s="527">
        <f t="shared" si="9"/>
        <v>1</v>
      </c>
      <c r="E270" s="335"/>
      <c r="F270" s="335"/>
      <c r="G270" s="335"/>
    </row>
    <row r="271" spans="1:7" x14ac:dyDescent="0.25">
      <c r="A271" s="378"/>
      <c r="B271" s="423" t="s">
        <v>912</v>
      </c>
      <c r="C271" s="549" t="s">
        <v>876</v>
      </c>
      <c r="D271" s="527">
        <f t="shared" si="9"/>
        <v>1</v>
      </c>
      <c r="E271" s="335"/>
      <c r="F271" s="335"/>
      <c r="G271" s="335"/>
    </row>
    <row r="272" spans="1:7" x14ac:dyDescent="0.25">
      <c r="A272" s="378"/>
      <c r="B272" s="423"/>
      <c r="C272" s="549"/>
      <c r="D272" s="527" t="str">
        <f t="shared" si="9"/>
        <v/>
      </c>
      <c r="E272" s="335"/>
      <c r="F272" s="335"/>
      <c r="G272" s="335"/>
    </row>
    <row r="273" spans="1:7" x14ac:dyDescent="0.25">
      <c r="A273" s="103" t="s">
        <v>770</v>
      </c>
      <c r="B273" s="11" t="s">
        <v>771</v>
      </c>
      <c r="C273" s="523"/>
      <c r="D273" s="523" t="str">
        <f t="shared" si="9"/>
        <v/>
      </c>
      <c r="E273" s="11"/>
      <c r="F273" s="11"/>
      <c r="G273" s="11"/>
    </row>
    <row r="274" spans="1:7" x14ac:dyDescent="0.25">
      <c r="A274" s="378"/>
      <c r="B274" s="414"/>
      <c r="C274" s="527"/>
      <c r="D274" s="527" t="str">
        <f t="shared" si="9"/>
        <v/>
      </c>
      <c r="E274" s="334"/>
      <c r="F274" s="334"/>
      <c r="G274" s="334"/>
    </row>
    <row r="275" spans="1:7" x14ac:dyDescent="0.25">
      <c r="A275" s="378">
        <v>1</v>
      </c>
      <c r="B275" s="430" t="s">
        <v>772</v>
      </c>
      <c r="C275" s="549" t="s">
        <v>942</v>
      </c>
      <c r="D275" s="527">
        <f t="shared" si="9"/>
        <v>1</v>
      </c>
      <c r="E275" s="334"/>
      <c r="F275" s="334"/>
      <c r="G275" s="334"/>
    </row>
    <row r="276" spans="1:7" x14ac:dyDescent="0.25">
      <c r="A276" s="378"/>
      <c r="B276" s="429"/>
      <c r="C276" s="527"/>
      <c r="D276" s="527" t="str">
        <f t="shared" si="9"/>
        <v/>
      </c>
      <c r="E276" s="334"/>
      <c r="F276" s="334"/>
      <c r="G276" s="334"/>
    </row>
    <row r="277" spans="1:7" x14ac:dyDescent="0.25">
      <c r="A277" s="103" t="s">
        <v>773</v>
      </c>
      <c r="B277" s="11" t="s">
        <v>774</v>
      </c>
      <c r="C277" s="523"/>
      <c r="D277" s="523" t="str">
        <f t="shared" si="9"/>
        <v/>
      </c>
      <c r="E277" s="11"/>
      <c r="F277" s="11"/>
      <c r="G277" s="11"/>
    </row>
    <row r="278" spans="1:7" x14ac:dyDescent="0.25">
      <c r="A278" s="333"/>
      <c r="B278" s="379"/>
      <c r="C278" s="551"/>
      <c r="D278" s="527" t="str">
        <f t="shared" si="9"/>
        <v/>
      </c>
      <c r="E278" s="334"/>
      <c r="F278" s="334"/>
      <c r="G278" s="334"/>
    </row>
    <row r="279" spans="1:7" x14ac:dyDescent="0.25">
      <c r="A279" s="333">
        <v>1</v>
      </c>
      <c r="B279" s="379" t="s">
        <v>775</v>
      </c>
      <c r="C279" s="549" t="s">
        <v>942</v>
      </c>
      <c r="D279" s="527">
        <f t="shared" si="9"/>
        <v>1</v>
      </c>
      <c r="E279" s="334"/>
      <c r="F279" s="334"/>
      <c r="G279" s="334"/>
    </row>
    <row r="280" spans="1:7" x14ac:dyDescent="0.25">
      <c r="A280" s="333"/>
      <c r="B280" s="379"/>
      <c r="C280" s="551"/>
      <c r="D280" s="527" t="str">
        <f t="shared" si="9"/>
        <v/>
      </c>
      <c r="E280" s="334"/>
      <c r="F280" s="334"/>
      <c r="G280" s="334"/>
    </row>
    <row r="281" spans="1:7" x14ac:dyDescent="0.25">
      <c r="A281" s="103" t="s">
        <v>776</v>
      </c>
      <c r="B281" s="11" t="s">
        <v>777</v>
      </c>
      <c r="C281" s="523"/>
      <c r="D281" s="523" t="str">
        <f t="shared" si="9"/>
        <v/>
      </c>
      <c r="E281" s="11"/>
      <c r="F281" s="11"/>
      <c r="G281" s="11"/>
    </row>
    <row r="282" spans="1:7" x14ac:dyDescent="0.25">
      <c r="A282" s="333"/>
      <c r="B282" s="431"/>
      <c r="C282" s="527"/>
      <c r="D282" s="527" t="str">
        <f t="shared" si="9"/>
        <v/>
      </c>
      <c r="E282" s="334"/>
      <c r="F282" s="334"/>
      <c r="G282" s="334"/>
    </row>
    <row r="283" spans="1:7" x14ac:dyDescent="0.25">
      <c r="A283" s="333">
        <v>1</v>
      </c>
      <c r="B283" s="380" t="s">
        <v>1845</v>
      </c>
      <c r="C283" s="549" t="s">
        <v>942</v>
      </c>
      <c r="D283" s="527">
        <f t="shared" si="9"/>
        <v>1</v>
      </c>
      <c r="E283" s="334"/>
      <c r="F283" s="334"/>
      <c r="G283" s="334"/>
    </row>
    <row r="284" spans="1:7" x14ac:dyDescent="0.25">
      <c r="A284" s="333"/>
      <c r="B284" s="379"/>
      <c r="C284" s="551"/>
      <c r="D284" s="527" t="str">
        <f t="shared" si="9"/>
        <v/>
      </c>
      <c r="E284" s="334"/>
      <c r="F284" s="334"/>
      <c r="G284" s="334"/>
    </row>
    <row r="285" spans="1:7" x14ac:dyDescent="0.25">
      <c r="A285" s="333">
        <v>1</v>
      </c>
      <c r="B285" s="380" t="s">
        <v>1846</v>
      </c>
      <c r="C285" s="549" t="s">
        <v>942</v>
      </c>
      <c r="D285" s="527">
        <f t="shared" si="9"/>
        <v>1</v>
      </c>
      <c r="E285" s="334"/>
      <c r="F285" s="334"/>
      <c r="G285" s="334"/>
    </row>
    <row r="286" spans="1:7" x14ac:dyDescent="0.25">
      <c r="A286" s="333"/>
      <c r="B286" s="379"/>
      <c r="C286" s="551"/>
      <c r="D286" s="527" t="str">
        <f t="shared" si="9"/>
        <v/>
      </c>
      <c r="E286" s="334"/>
      <c r="F286" s="334"/>
      <c r="G286" s="334"/>
    </row>
    <row r="287" spans="1:7" x14ac:dyDescent="0.25">
      <c r="A287" s="333">
        <v>1</v>
      </c>
      <c r="B287" s="380" t="s">
        <v>1847</v>
      </c>
      <c r="C287" s="549" t="s">
        <v>942</v>
      </c>
      <c r="D287" s="527">
        <f t="shared" si="9"/>
        <v>1</v>
      </c>
      <c r="E287" s="334"/>
      <c r="F287" s="334"/>
      <c r="G287" s="334"/>
    </row>
    <row r="288" spans="1:7" x14ac:dyDescent="0.25">
      <c r="A288" s="333"/>
      <c r="B288" s="379"/>
      <c r="C288" s="551"/>
      <c r="D288" s="527" t="str">
        <f t="shared" si="9"/>
        <v/>
      </c>
      <c r="E288" s="334"/>
      <c r="F288" s="334"/>
      <c r="G288" s="334"/>
    </row>
    <row r="289" spans="1:7" x14ac:dyDescent="0.25">
      <c r="A289" s="103" t="s">
        <v>779</v>
      </c>
      <c r="B289" s="11" t="s">
        <v>780</v>
      </c>
      <c r="C289" s="523"/>
      <c r="D289" s="523" t="str">
        <f t="shared" si="9"/>
        <v/>
      </c>
      <c r="E289" s="11"/>
      <c r="F289" s="11"/>
      <c r="G289" s="11"/>
    </row>
    <row r="290" spans="1:7" x14ac:dyDescent="0.25">
      <c r="A290" s="333"/>
      <c r="B290" s="431"/>
      <c r="C290" s="527"/>
      <c r="D290" s="527" t="str">
        <f t="shared" si="9"/>
        <v/>
      </c>
      <c r="E290" s="334"/>
      <c r="F290" s="334"/>
      <c r="G290" s="334"/>
    </row>
    <row r="291" spans="1:7" ht="23" x14ac:dyDescent="0.25">
      <c r="A291" s="333">
        <v>1</v>
      </c>
      <c r="B291" s="380" t="s">
        <v>781</v>
      </c>
      <c r="C291" s="549" t="s">
        <v>942</v>
      </c>
      <c r="D291" s="527">
        <f t="shared" si="9"/>
        <v>1</v>
      </c>
      <c r="E291" s="334"/>
      <c r="F291" s="334"/>
      <c r="G291" s="334"/>
    </row>
    <row r="292" spans="1:7" x14ac:dyDescent="0.25">
      <c r="A292" s="333"/>
      <c r="B292" s="431"/>
      <c r="C292" s="527"/>
      <c r="D292" s="527" t="str">
        <f t="shared" si="9"/>
        <v/>
      </c>
      <c r="E292" s="334"/>
      <c r="F292" s="334"/>
      <c r="G292" s="334"/>
    </row>
    <row r="293" spans="1:7" x14ac:dyDescent="0.25">
      <c r="A293" s="333">
        <v>2</v>
      </c>
      <c r="B293" s="380" t="s">
        <v>782</v>
      </c>
      <c r="C293" s="549" t="s">
        <v>942</v>
      </c>
      <c r="D293" s="527">
        <f t="shared" ref="D293:D297" si="10">IF(C293="","",1)</f>
        <v>1</v>
      </c>
      <c r="E293" s="334"/>
      <c r="F293" s="334"/>
      <c r="G293" s="334"/>
    </row>
    <row r="294" spans="1:7" x14ac:dyDescent="0.25">
      <c r="A294" s="333"/>
      <c r="B294" s="380"/>
      <c r="C294" s="549"/>
      <c r="D294" s="527" t="str">
        <f t="shared" si="10"/>
        <v/>
      </c>
      <c r="E294" s="334"/>
      <c r="F294" s="334"/>
      <c r="G294" s="334"/>
    </row>
    <row r="295" spans="1:7" x14ac:dyDescent="0.25">
      <c r="A295" s="103" t="s">
        <v>779</v>
      </c>
      <c r="B295" s="11" t="s">
        <v>783</v>
      </c>
      <c r="C295" s="523"/>
      <c r="D295" s="523" t="str">
        <f t="shared" si="10"/>
        <v/>
      </c>
      <c r="E295" s="11"/>
      <c r="F295" s="11"/>
      <c r="G295" s="11"/>
    </row>
    <row r="296" spans="1:7" x14ac:dyDescent="0.25">
      <c r="A296" s="333"/>
      <c r="B296" s="431"/>
      <c r="C296" s="527"/>
      <c r="D296" s="527" t="str">
        <f t="shared" si="10"/>
        <v/>
      </c>
      <c r="E296" s="334"/>
      <c r="F296" s="334"/>
      <c r="G296" s="334"/>
    </row>
    <row r="297" spans="1:7" x14ac:dyDescent="0.25">
      <c r="A297" s="333">
        <v>1</v>
      </c>
      <c r="B297" s="380" t="s">
        <v>784</v>
      </c>
      <c r="C297" s="549" t="s">
        <v>942</v>
      </c>
      <c r="D297" s="527">
        <f t="shared" si="10"/>
        <v>1</v>
      </c>
      <c r="E297" s="334"/>
      <c r="F297" s="334"/>
      <c r="G297" s="334"/>
    </row>
    <row r="298" spans="1:7" x14ac:dyDescent="0.25">
      <c r="A298" s="359"/>
      <c r="B298" s="644" t="s">
        <v>1090</v>
      </c>
      <c r="C298" s="645"/>
      <c r="D298" s="646"/>
      <c r="E298" s="224" t="str">
        <f>IF(SUM(E$7:E297)=0,"",SUM(E225:E297))</f>
        <v/>
      </c>
      <c r="F298" s="224" t="str">
        <f>IF(SUM(F$7:F297)=0,"",SUM(F225:F297))</f>
        <v/>
      </c>
      <c r="G298" s="224" t="str">
        <f>IF(SUM(G$7:G297)=0,"",SUM(G225:G297))</f>
        <v/>
      </c>
    </row>
    <row r="299" spans="1:7" x14ac:dyDescent="0.25">
      <c r="A299" s="336"/>
      <c r="B299" s="202"/>
      <c r="C299" s="600"/>
      <c r="D299" s="600"/>
      <c r="E299" s="202"/>
      <c r="F299" s="202"/>
      <c r="G299" s="448"/>
    </row>
    <row r="300" spans="1:7" s="143" customFormat="1" ht="20.25" customHeight="1" x14ac:dyDescent="0.3">
      <c r="A300" s="636" t="s">
        <v>1074</v>
      </c>
      <c r="B300" s="637"/>
      <c r="C300" s="637"/>
      <c r="D300" s="637"/>
      <c r="E300" s="637"/>
      <c r="F300" s="637"/>
      <c r="G300" s="638"/>
    </row>
    <row r="301" spans="1:7" x14ac:dyDescent="0.25">
      <c r="A301" s="336"/>
      <c r="B301" s="202"/>
      <c r="C301" s="600"/>
      <c r="D301" s="600"/>
      <c r="E301" s="202"/>
      <c r="F301" s="202"/>
      <c r="G301" s="448"/>
    </row>
    <row r="302" spans="1:7" ht="26.25" customHeight="1" x14ac:dyDescent="0.25">
      <c r="A302" s="103" t="s">
        <v>0</v>
      </c>
      <c r="B302" s="8" t="s">
        <v>1</v>
      </c>
      <c r="C302" s="526" t="s">
        <v>2</v>
      </c>
      <c r="D302" s="526" t="s">
        <v>3</v>
      </c>
      <c r="E302" s="8" t="s">
        <v>4</v>
      </c>
      <c r="F302" s="8" t="s">
        <v>4</v>
      </c>
      <c r="G302" s="8" t="s">
        <v>4</v>
      </c>
    </row>
    <row r="303" spans="1:7" s="148" customFormat="1" ht="49.25" customHeight="1" x14ac:dyDescent="0.3">
      <c r="A303" s="695" t="s">
        <v>1092</v>
      </c>
      <c r="B303" s="695"/>
      <c r="C303" s="695"/>
      <c r="D303" s="695"/>
      <c r="E303" s="14" t="s">
        <v>1145</v>
      </c>
      <c r="F303" s="3" t="s">
        <v>1146</v>
      </c>
      <c r="G303" s="12" t="s">
        <v>1147</v>
      </c>
    </row>
    <row r="304" spans="1:7" ht="18" customHeight="1" x14ac:dyDescent="0.25">
      <c r="A304" s="449"/>
      <c r="B304" s="9" t="s">
        <v>5</v>
      </c>
      <c r="C304" s="526"/>
      <c r="D304" s="526"/>
      <c r="E304" s="377" t="str">
        <f>E298</f>
        <v/>
      </c>
      <c r="F304" s="377" t="str">
        <f t="shared" ref="F304:G304" si="11">F298</f>
        <v/>
      </c>
      <c r="G304" s="377" t="str">
        <f t="shared" si="11"/>
        <v/>
      </c>
    </row>
    <row r="305" spans="1:7" x14ac:dyDescent="0.25">
      <c r="A305" s="378"/>
      <c r="B305" s="397"/>
      <c r="C305" s="527"/>
      <c r="D305" s="527"/>
      <c r="E305" s="334"/>
      <c r="F305" s="334"/>
      <c r="G305" s="334"/>
    </row>
    <row r="306" spans="1:7" x14ac:dyDescent="0.25">
      <c r="A306" s="333"/>
      <c r="B306" s="380"/>
      <c r="C306" s="549"/>
      <c r="D306" s="527"/>
      <c r="E306" s="334"/>
      <c r="F306" s="334"/>
      <c r="G306" s="334"/>
    </row>
    <row r="307" spans="1:7" ht="18" customHeight="1" x14ac:dyDescent="0.25">
      <c r="A307" s="674" t="s">
        <v>785</v>
      </c>
      <c r="B307" s="674"/>
      <c r="C307" s="674"/>
      <c r="D307" s="674"/>
      <c r="E307" s="674"/>
      <c r="F307" s="674"/>
      <c r="G307" s="674"/>
    </row>
    <row r="308" spans="1:7" x14ac:dyDescent="0.25">
      <c r="A308" s="103" t="s">
        <v>965</v>
      </c>
      <c r="B308" s="11" t="s">
        <v>786</v>
      </c>
      <c r="C308" s="523"/>
      <c r="D308" s="523"/>
      <c r="E308" s="11"/>
      <c r="F308" s="11"/>
      <c r="G308" s="11"/>
    </row>
    <row r="309" spans="1:7" x14ac:dyDescent="0.25">
      <c r="A309" s="378"/>
      <c r="B309" s="432"/>
      <c r="C309" s="527"/>
      <c r="D309" s="527" t="str">
        <f t="shared" ref="D309:D323" si="12">IF(C309="","",1)</f>
        <v/>
      </c>
      <c r="E309" s="334"/>
      <c r="F309" s="334"/>
      <c r="G309" s="334"/>
    </row>
    <row r="310" spans="1:7" x14ac:dyDescent="0.25">
      <c r="A310" s="378">
        <v>1</v>
      </c>
      <c r="B310" s="429" t="s">
        <v>787</v>
      </c>
      <c r="C310" s="527" t="s">
        <v>1089</v>
      </c>
      <c r="D310" s="527">
        <f t="shared" si="12"/>
        <v>1</v>
      </c>
      <c r="E310" s="334"/>
      <c r="F310" s="334"/>
      <c r="G310" s="334"/>
    </row>
    <row r="311" spans="1:7" x14ac:dyDescent="0.25">
      <c r="A311" s="378"/>
      <c r="B311" s="424"/>
      <c r="C311" s="527"/>
      <c r="D311" s="527" t="str">
        <f t="shared" si="12"/>
        <v/>
      </c>
      <c r="E311" s="334"/>
      <c r="F311" s="334"/>
      <c r="G311" s="334"/>
    </row>
    <row r="312" spans="1:7" x14ac:dyDescent="0.25">
      <c r="A312" s="103"/>
      <c r="B312" s="11" t="s">
        <v>788</v>
      </c>
      <c r="C312" s="523"/>
      <c r="D312" s="523" t="str">
        <f t="shared" si="12"/>
        <v/>
      </c>
      <c r="E312" s="11"/>
      <c r="F312" s="11"/>
      <c r="G312" s="11"/>
    </row>
    <row r="313" spans="1:7" x14ac:dyDescent="0.25">
      <c r="A313" s="378"/>
      <c r="B313" s="426"/>
      <c r="C313" s="527"/>
      <c r="D313" s="527" t="str">
        <f t="shared" si="12"/>
        <v/>
      </c>
      <c r="E313" s="334"/>
      <c r="F313" s="334"/>
      <c r="G313" s="334"/>
    </row>
    <row r="314" spans="1:7" x14ac:dyDescent="0.25">
      <c r="A314" s="378">
        <v>2</v>
      </c>
      <c r="B314" s="414" t="s">
        <v>789</v>
      </c>
      <c r="C314" s="527" t="s">
        <v>1089</v>
      </c>
      <c r="D314" s="527">
        <f t="shared" si="12"/>
        <v>1</v>
      </c>
      <c r="E314" s="334"/>
      <c r="F314" s="334"/>
      <c r="G314" s="334"/>
    </row>
    <row r="315" spans="1:7" x14ac:dyDescent="0.25">
      <c r="A315" s="378"/>
      <c r="B315" s="426"/>
      <c r="C315" s="527"/>
      <c r="D315" s="527" t="str">
        <f t="shared" si="12"/>
        <v/>
      </c>
      <c r="E315" s="334"/>
      <c r="F315" s="334"/>
      <c r="G315" s="334"/>
    </row>
    <row r="316" spans="1:7" ht="16.5" customHeight="1" x14ac:dyDescent="0.25">
      <c r="A316" s="103"/>
      <c r="B316" s="11" t="s">
        <v>790</v>
      </c>
      <c r="C316" s="523"/>
      <c r="D316" s="523" t="str">
        <f t="shared" si="12"/>
        <v/>
      </c>
      <c r="E316" s="11"/>
      <c r="F316" s="11"/>
      <c r="G316" s="11"/>
    </row>
    <row r="317" spans="1:7" x14ac:dyDescent="0.25">
      <c r="A317" s="333"/>
      <c r="B317" s="433"/>
      <c r="C317" s="551"/>
      <c r="D317" s="527" t="str">
        <f t="shared" si="12"/>
        <v/>
      </c>
      <c r="E317" s="334"/>
      <c r="F317" s="334"/>
      <c r="G317" s="334"/>
    </row>
    <row r="318" spans="1:7" x14ac:dyDescent="0.25">
      <c r="A318" s="333">
        <v>3</v>
      </c>
      <c r="B318" s="379" t="s">
        <v>791</v>
      </c>
      <c r="C318" s="527" t="s">
        <v>1089</v>
      </c>
      <c r="D318" s="527">
        <f t="shared" si="12"/>
        <v>1</v>
      </c>
      <c r="E318" s="334"/>
      <c r="F318" s="334"/>
      <c r="G318" s="334"/>
    </row>
    <row r="319" spans="1:7" x14ac:dyDescent="0.25">
      <c r="A319" s="333"/>
      <c r="B319" s="379"/>
      <c r="C319" s="551"/>
      <c r="D319" s="527" t="str">
        <f t="shared" si="12"/>
        <v/>
      </c>
      <c r="E319" s="334"/>
      <c r="F319" s="334"/>
      <c r="G319" s="334"/>
    </row>
    <row r="320" spans="1:7" x14ac:dyDescent="0.25">
      <c r="A320" s="103"/>
      <c r="B320" s="11" t="s">
        <v>792</v>
      </c>
      <c r="C320" s="523"/>
      <c r="D320" s="523" t="str">
        <f t="shared" si="12"/>
        <v/>
      </c>
      <c r="E320" s="11"/>
      <c r="F320" s="11"/>
      <c r="G320" s="11"/>
    </row>
    <row r="321" spans="1:7" x14ac:dyDescent="0.25">
      <c r="A321" s="333"/>
      <c r="B321" s="434"/>
      <c r="C321" s="527"/>
      <c r="D321" s="527" t="str">
        <f t="shared" si="12"/>
        <v/>
      </c>
      <c r="E321" s="334"/>
      <c r="F321" s="334"/>
      <c r="G321" s="334"/>
    </row>
    <row r="322" spans="1:7" ht="14.4" customHeight="1" x14ac:dyDescent="0.25">
      <c r="A322" s="333">
        <v>4</v>
      </c>
      <c r="B322" s="379" t="s">
        <v>793</v>
      </c>
      <c r="C322" s="527" t="s">
        <v>1089</v>
      </c>
      <c r="D322" s="527">
        <f t="shared" si="12"/>
        <v>1</v>
      </c>
      <c r="E322" s="334"/>
      <c r="F322" s="334"/>
      <c r="G322" s="334"/>
    </row>
    <row r="323" spans="1:7" ht="15.65" customHeight="1" x14ac:dyDescent="0.25">
      <c r="A323" s="378"/>
      <c r="B323" s="334"/>
      <c r="C323" s="527"/>
      <c r="D323" s="527" t="str">
        <f t="shared" si="12"/>
        <v/>
      </c>
      <c r="E323" s="334"/>
      <c r="F323" s="334"/>
      <c r="G323" s="334"/>
    </row>
    <row r="324" spans="1:7" ht="18" customHeight="1" x14ac:dyDescent="0.25">
      <c r="A324" s="674" t="s">
        <v>966</v>
      </c>
      <c r="B324" s="674"/>
      <c r="C324" s="674"/>
      <c r="D324" s="674"/>
      <c r="E324" s="674"/>
      <c r="F324" s="674"/>
      <c r="G324" s="674"/>
    </row>
    <row r="325" spans="1:7" ht="15.65" customHeight="1" x14ac:dyDescent="0.25">
      <c r="A325" s="378"/>
      <c r="B325" s="334"/>
      <c r="C325" s="527"/>
      <c r="D325" s="527" t="str">
        <f t="shared" ref="D325:D348" si="13">IF(C325="","",1)</f>
        <v/>
      </c>
      <c r="E325" s="334"/>
      <c r="F325" s="334"/>
      <c r="G325" s="334"/>
    </row>
    <row r="326" spans="1:7" ht="15.65" customHeight="1" x14ac:dyDescent="0.25">
      <c r="A326" s="378"/>
      <c r="B326" s="379" t="s">
        <v>967</v>
      </c>
      <c r="C326" s="527" t="s">
        <v>985</v>
      </c>
      <c r="D326" s="527"/>
      <c r="E326" s="334"/>
      <c r="F326" s="334"/>
      <c r="G326" s="334"/>
    </row>
    <row r="327" spans="1:7" ht="15.65" customHeight="1" x14ac:dyDescent="0.25">
      <c r="A327" s="378"/>
      <c r="B327" s="379"/>
      <c r="C327" s="527"/>
      <c r="D327" s="527" t="str">
        <f t="shared" si="13"/>
        <v/>
      </c>
      <c r="E327" s="334"/>
      <c r="F327" s="334"/>
      <c r="G327" s="334"/>
    </row>
    <row r="328" spans="1:7" ht="15.65" customHeight="1" x14ac:dyDescent="0.25">
      <c r="A328" s="378"/>
      <c r="B328" s="379" t="s">
        <v>968</v>
      </c>
      <c r="C328" s="527"/>
      <c r="D328" s="527" t="str">
        <f t="shared" si="13"/>
        <v/>
      </c>
      <c r="E328" s="334"/>
      <c r="F328" s="334"/>
      <c r="G328" s="334"/>
    </row>
    <row r="329" spans="1:7" ht="15.65" customHeight="1" x14ac:dyDescent="0.25">
      <c r="A329" s="378"/>
      <c r="B329" s="379" t="s">
        <v>969</v>
      </c>
      <c r="C329" s="527"/>
      <c r="D329" s="527" t="str">
        <f t="shared" si="13"/>
        <v/>
      </c>
      <c r="E329" s="334"/>
      <c r="F329" s="334"/>
      <c r="G329" s="334"/>
    </row>
    <row r="330" spans="1:7" ht="15.65" customHeight="1" x14ac:dyDescent="0.25">
      <c r="A330" s="378"/>
      <c r="B330" s="379" t="s">
        <v>970</v>
      </c>
      <c r="C330" s="527"/>
      <c r="D330" s="527" t="str">
        <f t="shared" si="13"/>
        <v/>
      </c>
      <c r="E330" s="334"/>
      <c r="F330" s="334"/>
      <c r="G330" s="334"/>
    </row>
    <row r="331" spans="1:7" ht="15.65" customHeight="1" x14ac:dyDescent="0.25">
      <c r="A331" s="378"/>
      <c r="B331" s="379" t="s">
        <v>971</v>
      </c>
      <c r="C331" s="527"/>
      <c r="D331" s="527" t="str">
        <f t="shared" si="13"/>
        <v/>
      </c>
      <c r="E331" s="334"/>
      <c r="F331" s="334"/>
      <c r="G331" s="334"/>
    </row>
    <row r="332" spans="1:7" ht="15.65" customHeight="1" x14ac:dyDescent="0.25">
      <c r="A332" s="378"/>
      <c r="B332" s="379" t="s">
        <v>972</v>
      </c>
      <c r="C332" s="527" t="s">
        <v>985</v>
      </c>
      <c r="D332" s="527">
        <f t="shared" si="13"/>
        <v>1</v>
      </c>
      <c r="E332" s="334"/>
      <c r="F332" s="334"/>
      <c r="G332" s="334"/>
    </row>
    <row r="333" spans="1:7" ht="15.65" customHeight="1" x14ac:dyDescent="0.25">
      <c r="A333" s="378"/>
      <c r="B333" s="379"/>
      <c r="C333" s="527"/>
      <c r="D333" s="527" t="str">
        <f t="shared" si="13"/>
        <v/>
      </c>
      <c r="E333" s="334"/>
      <c r="F333" s="334"/>
      <c r="G333" s="334"/>
    </row>
    <row r="334" spans="1:7" ht="15.65" customHeight="1" x14ac:dyDescent="0.25">
      <c r="A334" s="378"/>
      <c r="B334" s="379" t="s">
        <v>973</v>
      </c>
      <c r="C334" s="527" t="s">
        <v>984</v>
      </c>
      <c r="D334" s="527">
        <f t="shared" si="13"/>
        <v>1</v>
      </c>
      <c r="E334" s="334"/>
      <c r="F334" s="334"/>
      <c r="G334" s="334"/>
    </row>
    <row r="335" spans="1:7" ht="15.65" customHeight="1" x14ac:dyDescent="0.25">
      <c r="A335" s="378"/>
      <c r="B335" s="379"/>
      <c r="C335" s="527"/>
      <c r="D335" s="527" t="str">
        <f t="shared" si="13"/>
        <v/>
      </c>
      <c r="E335" s="334"/>
      <c r="F335" s="334"/>
      <c r="G335" s="334"/>
    </row>
    <row r="336" spans="1:7" ht="15.65" customHeight="1" x14ac:dyDescent="0.25">
      <c r="A336" s="378"/>
      <c r="B336" s="433" t="s">
        <v>974</v>
      </c>
      <c r="C336" s="604"/>
      <c r="D336" s="527" t="str">
        <f t="shared" si="13"/>
        <v/>
      </c>
      <c r="E336" s="334"/>
      <c r="F336" s="334"/>
      <c r="G336" s="334"/>
    </row>
    <row r="337" spans="1:7" ht="15.65" customHeight="1" x14ac:dyDescent="0.25">
      <c r="A337" s="378"/>
      <c r="B337" s="379" t="s">
        <v>975</v>
      </c>
      <c r="C337" s="527" t="s">
        <v>984</v>
      </c>
      <c r="D337" s="527">
        <f t="shared" si="13"/>
        <v>1</v>
      </c>
      <c r="E337" s="334"/>
      <c r="F337" s="334"/>
      <c r="G337" s="334"/>
    </row>
    <row r="338" spans="1:7" ht="15.65" customHeight="1" x14ac:dyDescent="0.25">
      <c r="A338" s="378"/>
      <c r="B338" s="379" t="s">
        <v>976</v>
      </c>
      <c r="C338" s="527" t="s">
        <v>984</v>
      </c>
      <c r="D338" s="527">
        <f t="shared" si="13"/>
        <v>1</v>
      </c>
      <c r="E338" s="334"/>
      <c r="F338" s="334"/>
      <c r="G338" s="334"/>
    </row>
    <row r="339" spans="1:7" ht="15.65" customHeight="1" x14ac:dyDescent="0.25">
      <c r="A339" s="378"/>
      <c r="B339" s="379"/>
      <c r="C339" s="527"/>
      <c r="D339" s="527" t="str">
        <f t="shared" si="13"/>
        <v/>
      </c>
      <c r="E339" s="334"/>
      <c r="F339" s="334"/>
      <c r="G339" s="334"/>
    </row>
    <row r="340" spans="1:7" ht="15.65" customHeight="1" x14ac:dyDescent="0.25">
      <c r="A340" s="378"/>
      <c r="B340" s="433" t="s">
        <v>977</v>
      </c>
      <c r="C340" s="604"/>
      <c r="D340" s="527" t="str">
        <f t="shared" si="13"/>
        <v/>
      </c>
      <c r="E340" s="334"/>
      <c r="F340" s="334"/>
      <c r="G340" s="334"/>
    </row>
    <row r="341" spans="1:7" ht="15.65" customHeight="1" x14ac:dyDescent="0.25">
      <c r="A341" s="378"/>
      <c r="B341" s="379" t="s">
        <v>978</v>
      </c>
      <c r="C341" s="527" t="s">
        <v>983</v>
      </c>
      <c r="D341" s="527">
        <f t="shared" si="13"/>
        <v>1</v>
      </c>
      <c r="E341" s="334"/>
      <c r="F341" s="334"/>
      <c r="G341" s="334"/>
    </row>
    <row r="342" spans="1:7" ht="15.65" customHeight="1" x14ac:dyDescent="0.25">
      <c r="A342" s="378"/>
      <c r="B342" s="379" t="s">
        <v>979</v>
      </c>
      <c r="C342" s="527" t="s">
        <v>983</v>
      </c>
      <c r="D342" s="527">
        <f t="shared" si="13"/>
        <v>1</v>
      </c>
      <c r="E342" s="334"/>
      <c r="F342" s="334"/>
      <c r="G342" s="334"/>
    </row>
    <row r="343" spans="1:7" ht="15.65" customHeight="1" x14ac:dyDescent="0.25">
      <c r="A343" s="378"/>
      <c r="B343" s="379"/>
      <c r="C343" s="527"/>
      <c r="D343" s="527" t="str">
        <f t="shared" si="13"/>
        <v/>
      </c>
      <c r="E343" s="334"/>
      <c r="F343" s="334"/>
      <c r="G343" s="334"/>
    </row>
    <row r="344" spans="1:7" ht="15.65" customHeight="1" x14ac:dyDescent="0.25">
      <c r="A344" s="378"/>
      <c r="B344" s="433" t="s">
        <v>980</v>
      </c>
      <c r="C344" s="604"/>
      <c r="D344" s="527" t="str">
        <f t="shared" si="13"/>
        <v/>
      </c>
      <c r="E344" s="334"/>
      <c r="F344" s="334"/>
      <c r="G344" s="334"/>
    </row>
    <row r="345" spans="1:7" ht="15.65" customHeight="1" x14ac:dyDescent="0.25">
      <c r="A345" s="378"/>
      <c r="B345" s="379" t="s">
        <v>981</v>
      </c>
      <c r="C345" s="527" t="s">
        <v>983</v>
      </c>
      <c r="D345" s="527">
        <f t="shared" si="13"/>
        <v>1</v>
      </c>
      <c r="E345" s="334"/>
      <c r="F345" s="334"/>
      <c r="G345" s="334"/>
    </row>
    <row r="346" spans="1:7" ht="15.65" customHeight="1" x14ac:dyDescent="0.25">
      <c r="A346" s="378"/>
      <c r="B346" s="379" t="s">
        <v>982</v>
      </c>
      <c r="C346" s="527" t="s">
        <v>983</v>
      </c>
      <c r="D346" s="527">
        <f t="shared" si="13"/>
        <v>1</v>
      </c>
      <c r="E346" s="334"/>
      <c r="F346" s="334"/>
      <c r="G346" s="334"/>
    </row>
    <row r="347" spans="1:7" ht="15.65" customHeight="1" x14ac:dyDescent="0.25">
      <c r="A347" s="378"/>
      <c r="B347" s="334"/>
      <c r="C347" s="527"/>
      <c r="D347" s="527" t="str">
        <f t="shared" si="13"/>
        <v/>
      </c>
      <c r="E347" s="334"/>
      <c r="F347" s="334"/>
      <c r="G347" s="334"/>
    </row>
    <row r="348" spans="1:7" ht="15.65" customHeight="1" x14ac:dyDescent="0.25">
      <c r="A348" s="378"/>
      <c r="B348" s="334"/>
      <c r="C348" s="527"/>
      <c r="D348" s="527" t="str">
        <f t="shared" si="13"/>
        <v/>
      </c>
      <c r="E348" s="334"/>
      <c r="F348" s="334"/>
      <c r="G348" s="334"/>
    </row>
    <row r="349" spans="1:7" ht="15.65" customHeight="1" x14ac:dyDescent="0.25">
      <c r="A349" s="378"/>
      <c r="B349" s="334"/>
      <c r="C349" s="527"/>
      <c r="D349" s="527"/>
      <c r="E349" s="334"/>
      <c r="F349" s="334"/>
      <c r="G349" s="334"/>
    </row>
    <row r="350" spans="1:7" ht="15.65" customHeight="1" x14ac:dyDescent="0.25">
      <c r="A350" s="378"/>
      <c r="B350" s="334"/>
      <c r="C350" s="527"/>
      <c r="D350" s="527"/>
      <c r="E350" s="334"/>
      <c r="F350" s="334"/>
      <c r="G350" s="334"/>
    </row>
    <row r="351" spans="1:7" ht="15.65" customHeight="1" x14ac:dyDescent="0.25">
      <c r="A351" s="378"/>
      <c r="B351" s="334"/>
      <c r="C351" s="527"/>
      <c r="D351" s="527"/>
      <c r="E351" s="334"/>
      <c r="F351" s="334"/>
      <c r="G351" s="334"/>
    </row>
    <row r="352" spans="1:7" ht="15.65" customHeight="1" x14ac:dyDescent="0.25">
      <c r="A352" s="378"/>
      <c r="B352" s="334"/>
      <c r="C352" s="527"/>
      <c r="D352" s="527"/>
      <c r="E352" s="334"/>
      <c r="F352" s="334"/>
      <c r="G352" s="334"/>
    </row>
    <row r="353" spans="1:7" ht="15.65" customHeight="1" x14ac:dyDescent="0.25">
      <c r="A353" s="378"/>
      <c r="B353" s="334"/>
      <c r="C353" s="527"/>
      <c r="D353" s="527"/>
      <c r="E353" s="334"/>
      <c r="F353" s="334"/>
      <c r="G353" s="334"/>
    </row>
    <row r="354" spans="1:7" ht="15.65" customHeight="1" x14ac:dyDescent="0.25">
      <c r="A354" s="378"/>
      <c r="B354" s="334"/>
      <c r="C354" s="527"/>
      <c r="D354" s="527"/>
      <c r="E354" s="334"/>
      <c r="F354" s="334"/>
      <c r="G354" s="334"/>
    </row>
    <row r="355" spans="1:7" ht="15.65" customHeight="1" x14ac:dyDescent="0.25">
      <c r="A355" s="378"/>
      <c r="B355" s="334"/>
      <c r="C355" s="527"/>
      <c r="D355" s="527"/>
      <c r="E355" s="334"/>
      <c r="F355" s="334"/>
      <c r="G355" s="334"/>
    </row>
    <row r="356" spans="1:7" ht="15.65" customHeight="1" x14ac:dyDescent="0.25">
      <c r="A356" s="378"/>
      <c r="B356" s="334"/>
      <c r="C356" s="527"/>
      <c r="D356" s="527"/>
      <c r="E356" s="334"/>
      <c r="F356" s="334"/>
      <c r="G356" s="334"/>
    </row>
    <row r="357" spans="1:7" ht="15.65" customHeight="1" x14ac:dyDescent="0.25">
      <c r="A357" s="378"/>
      <c r="B357" s="334"/>
      <c r="C357" s="527"/>
      <c r="D357" s="527"/>
      <c r="E357" s="334"/>
      <c r="F357" s="334"/>
      <c r="G357" s="334"/>
    </row>
    <row r="358" spans="1:7" ht="15.65" customHeight="1" x14ac:dyDescent="0.25">
      <c r="A358" s="378"/>
      <c r="B358" s="334"/>
      <c r="C358" s="527"/>
      <c r="D358" s="527"/>
      <c r="E358" s="334"/>
      <c r="F358" s="334"/>
      <c r="G358" s="334"/>
    </row>
    <row r="359" spans="1:7" ht="15.65" customHeight="1" x14ac:dyDescent="0.25">
      <c r="A359" s="378"/>
      <c r="B359" s="334"/>
      <c r="C359" s="527"/>
      <c r="D359" s="527"/>
      <c r="E359" s="334"/>
      <c r="F359" s="334"/>
      <c r="G359" s="334"/>
    </row>
    <row r="360" spans="1:7" ht="15.65" customHeight="1" x14ac:dyDescent="0.25">
      <c r="A360" s="378"/>
      <c r="B360" s="334"/>
      <c r="C360" s="527"/>
      <c r="D360" s="527"/>
      <c r="E360" s="334"/>
      <c r="F360" s="334"/>
      <c r="G360" s="334"/>
    </row>
    <row r="361" spans="1:7" ht="15.65" customHeight="1" x14ac:dyDescent="0.25">
      <c r="A361" s="378"/>
      <c r="B361" s="334"/>
      <c r="C361" s="527"/>
      <c r="D361" s="527"/>
      <c r="E361" s="334"/>
      <c r="F361" s="334"/>
      <c r="G361" s="334"/>
    </row>
    <row r="362" spans="1:7" ht="15.65" customHeight="1" x14ac:dyDescent="0.25">
      <c r="A362" s="378"/>
      <c r="B362" s="334"/>
      <c r="C362" s="527"/>
      <c r="D362" s="527"/>
      <c r="E362" s="334"/>
      <c r="F362" s="334"/>
      <c r="G362" s="334"/>
    </row>
    <row r="363" spans="1:7" ht="15.65" customHeight="1" x14ac:dyDescent="0.25">
      <c r="A363" s="378"/>
      <c r="B363" s="334"/>
      <c r="C363" s="527"/>
      <c r="D363" s="527"/>
      <c r="E363" s="334"/>
      <c r="F363" s="334"/>
      <c r="G363" s="334"/>
    </row>
    <row r="364" spans="1:7" ht="15.65" customHeight="1" x14ac:dyDescent="0.25">
      <c r="A364" s="378"/>
      <c r="B364" s="334"/>
      <c r="C364" s="527"/>
      <c r="D364" s="527"/>
      <c r="E364" s="334"/>
      <c r="F364" s="334"/>
      <c r="G364" s="334"/>
    </row>
    <row r="365" spans="1:7" ht="15.65" customHeight="1" x14ac:dyDescent="0.25">
      <c r="A365" s="378"/>
      <c r="B365" s="334"/>
      <c r="C365" s="527"/>
      <c r="D365" s="527"/>
      <c r="E365" s="334"/>
      <c r="F365" s="334"/>
      <c r="G365" s="334"/>
    </row>
    <row r="366" spans="1:7" ht="15.65" customHeight="1" x14ac:dyDescent="0.25">
      <c r="A366" s="378"/>
      <c r="B366" s="334"/>
      <c r="C366" s="527"/>
      <c r="D366" s="527"/>
      <c r="E366" s="334"/>
      <c r="F366" s="334"/>
      <c r="G366" s="334"/>
    </row>
    <row r="367" spans="1:7" ht="15.65" customHeight="1" x14ac:dyDescent="0.25">
      <c r="A367" s="378"/>
      <c r="B367" s="334"/>
      <c r="C367" s="527"/>
      <c r="D367" s="527"/>
      <c r="E367" s="334"/>
      <c r="F367" s="334"/>
      <c r="G367" s="334"/>
    </row>
    <row r="368" spans="1:7" s="120" customFormat="1" x14ac:dyDescent="0.25">
      <c r="A368" s="205"/>
      <c r="B368" s="672" t="s">
        <v>1077</v>
      </c>
      <c r="C368" s="656"/>
      <c r="D368" s="656"/>
      <c r="E368" s="492" t="str">
        <f>IF(SUM(E$7:E367)=0,"",SUM(E304:E367))</f>
        <v/>
      </c>
      <c r="F368" s="492" t="str">
        <f>IF(SUM(F$7:F367)=0,"",SUM(F304:F367))</f>
        <v/>
      </c>
      <c r="G368" s="492" t="str">
        <f>IF(SUM(G$7:G367)=0,"",SUM(G304:G367))</f>
        <v/>
      </c>
    </row>
    <row r="369" spans="1:7" x14ac:dyDescent="0.25">
      <c r="A369" s="287"/>
      <c r="B369" s="288"/>
      <c r="C369" s="552"/>
      <c r="D369" s="552"/>
      <c r="E369" s="288"/>
      <c r="F369" s="288"/>
      <c r="G369" s="288"/>
    </row>
  </sheetData>
  <mergeCells count="19">
    <mergeCell ref="A307:G307"/>
    <mergeCell ref="B368:D368"/>
    <mergeCell ref="A324:G324"/>
    <mergeCell ref="A227:G227"/>
    <mergeCell ref="A79:D79"/>
    <mergeCell ref="A224:D224"/>
    <mergeCell ref="B298:D298"/>
    <mergeCell ref="A300:G300"/>
    <mergeCell ref="A303:D303"/>
    <mergeCell ref="B144:D144"/>
    <mergeCell ref="A146:G146"/>
    <mergeCell ref="A149:D149"/>
    <mergeCell ref="B219:D219"/>
    <mergeCell ref="A221:G221"/>
    <mergeCell ref="A1:G1"/>
    <mergeCell ref="A4:D4"/>
    <mergeCell ref="A6:G6"/>
    <mergeCell ref="B74:D74"/>
    <mergeCell ref="A76:G76"/>
  </mergeCells>
  <hyperlinks>
    <hyperlink ref="B275" r:id="rId1" display="https://www.pricecheck.co.za/offers/125655054/Elegant+Oval+Handle+Polished+Chrome+Kitchen+Wall+Mixer"/>
  </hyperlinks>
  <printOptions gridLines="1"/>
  <pageMargins left="0.70866141732283472" right="0.70866141732283472" top="0.74803149606299213" bottom="0.74803149606299213" header="0.31496062992125984" footer="0.31496062992125984"/>
  <pageSetup paperSize="9" scale="64" fitToHeight="90" orientation="portrait" r:id="rId2"/>
  <rowBreaks count="4" manualBreakCount="4">
    <brk id="74" max="6" man="1"/>
    <brk id="144" max="6" man="1"/>
    <brk id="219" max="6" man="1"/>
    <brk id="298" max="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9"/>
  <sheetViews>
    <sheetView tabSelected="1" view="pageBreakPreview" topLeftCell="A82" zoomScale="94" zoomScaleNormal="100" zoomScaleSheetLayoutView="94" workbookViewId="0">
      <selection activeCell="A71" sqref="A71:D71"/>
    </sheetView>
  </sheetViews>
  <sheetFormatPr defaultColWidth="11.796875" defaultRowHeight="11.5" x14ac:dyDescent="0.25"/>
  <cols>
    <col min="1" max="1" width="7.19921875" style="28" customWidth="1"/>
    <col min="2" max="2" width="53.5" style="26" bestFit="1" customWidth="1"/>
    <col min="3" max="3" width="9.09765625" style="26" bestFit="1" customWidth="1"/>
    <col min="4" max="4" width="12" style="26" customWidth="1"/>
    <col min="5" max="5" width="15.5" style="26" customWidth="1"/>
    <col min="6" max="6" width="17.5" style="26" customWidth="1"/>
    <col min="7" max="7" width="15.3984375" style="142" customWidth="1"/>
    <col min="8" max="16384" width="11.796875" style="26"/>
  </cols>
  <sheetData>
    <row r="1" spans="1:7" s="143" customFormat="1" ht="20.25" customHeight="1" x14ac:dyDescent="0.3">
      <c r="A1" s="636" t="s">
        <v>1501</v>
      </c>
      <c r="B1" s="637"/>
      <c r="C1" s="637"/>
      <c r="D1" s="637"/>
      <c r="E1" s="637"/>
      <c r="F1" s="637"/>
      <c r="G1" s="638"/>
    </row>
    <row r="2" spans="1:7" s="7" customFormat="1" x14ac:dyDescent="0.25">
      <c r="A2" s="450"/>
      <c r="B2" s="202"/>
      <c r="C2" s="202"/>
      <c r="D2" s="202"/>
      <c r="E2" s="202"/>
      <c r="F2" s="202"/>
      <c r="G2" s="451"/>
    </row>
    <row r="3" spans="1:7" s="7" customFormat="1" ht="26.25" customHeight="1" x14ac:dyDescent="0.25">
      <c r="A3" s="103" t="s">
        <v>0</v>
      </c>
      <c r="B3" s="699" t="s">
        <v>1</v>
      </c>
      <c r="C3" s="700"/>
      <c r="D3" s="8" t="s">
        <v>2</v>
      </c>
      <c r="E3" s="8" t="s">
        <v>4</v>
      </c>
      <c r="F3" s="8" t="s">
        <v>4</v>
      </c>
      <c r="G3" s="8" t="s">
        <v>4</v>
      </c>
    </row>
    <row r="4" spans="1:7" s="148" customFormat="1" ht="34.5" customHeight="1" x14ac:dyDescent="0.3">
      <c r="A4" s="695"/>
      <c r="B4" s="695"/>
      <c r="C4" s="695"/>
      <c r="D4" s="695"/>
      <c r="E4" s="21" t="s">
        <v>1145</v>
      </c>
      <c r="F4" s="21" t="s">
        <v>1148</v>
      </c>
      <c r="G4" s="22" t="s">
        <v>1147</v>
      </c>
    </row>
    <row r="5" spans="1:7" ht="12.9" customHeight="1" x14ac:dyDescent="0.25">
      <c r="A5" s="96" t="s">
        <v>964</v>
      </c>
      <c r="B5" s="452" t="s">
        <v>1567</v>
      </c>
      <c r="C5" s="452"/>
      <c r="D5" s="59" t="s">
        <v>964</v>
      </c>
      <c r="E5" s="59" t="s">
        <v>964</v>
      </c>
      <c r="F5" s="59"/>
      <c r="G5" s="60" t="str">
        <f>IF(OR(AND(E5="Prov",F5="Sum"),(F5="PC Sum")),". . . . . . . . .00",IF(ISERR(E5*F5),"",IF(E5*F5=0,"",ROUND(E5*F5,2))))</f>
        <v/>
      </c>
    </row>
    <row r="6" spans="1:7" ht="12.9" customHeight="1" x14ac:dyDescent="0.25">
      <c r="A6" s="96"/>
      <c r="B6" s="452" t="s">
        <v>1566</v>
      </c>
      <c r="C6" s="452"/>
      <c r="D6" s="59" t="s">
        <v>964</v>
      </c>
      <c r="E6" s="59" t="s">
        <v>964</v>
      </c>
      <c r="F6" s="59"/>
      <c r="G6" s="60" t="str">
        <f>IF(OR(AND(E6="Prov",F6="Sum"),(F6="PC Sum")),". . . . . . . . .00",IF(ISERR(E6*F6),"",IF(E6*F6=0,"",ROUND(E6*F6,2))))</f>
        <v/>
      </c>
    </row>
    <row r="7" spans="1:7" ht="12.9" customHeight="1" x14ac:dyDescent="0.25">
      <c r="A7" s="96"/>
      <c r="B7" s="452" t="s">
        <v>1568</v>
      </c>
      <c r="C7" s="452"/>
      <c r="D7" s="59" t="s">
        <v>964</v>
      </c>
      <c r="E7" s="59"/>
      <c r="F7" s="59"/>
      <c r="G7" s="60"/>
    </row>
    <row r="8" spans="1:7" ht="12.9" customHeight="1" x14ac:dyDescent="0.25">
      <c r="A8" s="96"/>
      <c r="B8" s="453" t="s">
        <v>1503</v>
      </c>
      <c r="C8" s="454" t="s">
        <v>1504</v>
      </c>
      <c r="D8" s="59"/>
      <c r="E8" s="59"/>
      <c r="F8" s="59"/>
      <c r="G8" s="60"/>
    </row>
    <row r="9" spans="1:7" ht="12.65" customHeight="1" x14ac:dyDescent="0.25">
      <c r="A9" s="96">
        <v>1</v>
      </c>
      <c r="B9" s="272" t="s">
        <v>1524</v>
      </c>
      <c r="C9" s="272" t="s">
        <v>1525</v>
      </c>
      <c r="D9" s="59" t="s">
        <v>942</v>
      </c>
      <c r="E9" s="93"/>
      <c r="F9" s="93"/>
      <c r="G9" s="60"/>
    </row>
    <row r="10" spans="1:7" ht="12.65" customHeight="1" x14ac:dyDescent="0.25">
      <c r="A10" s="96"/>
      <c r="B10" s="272"/>
      <c r="C10" s="272"/>
      <c r="D10" s="59"/>
      <c r="E10" s="93"/>
      <c r="F10" s="93"/>
      <c r="G10" s="60"/>
    </row>
    <row r="11" spans="1:7" ht="12.9" customHeight="1" x14ac:dyDescent="0.25">
      <c r="A11" s="96">
        <v>2</v>
      </c>
      <c r="B11" s="272" t="s">
        <v>1526</v>
      </c>
      <c r="C11" s="272" t="s">
        <v>1527</v>
      </c>
      <c r="D11" s="59" t="s">
        <v>942</v>
      </c>
      <c r="E11" s="59"/>
      <c r="F11" s="59"/>
      <c r="G11" s="60"/>
    </row>
    <row r="12" spans="1:7" ht="12.9" customHeight="1" x14ac:dyDescent="0.25">
      <c r="A12" s="96"/>
      <c r="B12" s="272"/>
      <c r="C12" s="272"/>
      <c r="D12" s="59"/>
      <c r="E12" s="59"/>
      <c r="F12" s="59"/>
      <c r="G12" s="60"/>
    </row>
    <row r="13" spans="1:7" ht="12.9" customHeight="1" x14ac:dyDescent="0.25">
      <c r="A13" s="96">
        <v>3</v>
      </c>
      <c r="B13" s="272" t="s">
        <v>1528</v>
      </c>
      <c r="C13" s="272" t="s">
        <v>1529</v>
      </c>
      <c r="D13" s="59" t="s">
        <v>942</v>
      </c>
      <c r="E13" s="59"/>
      <c r="F13" s="59"/>
      <c r="G13" s="60"/>
    </row>
    <row r="14" spans="1:7" ht="12.9" customHeight="1" x14ac:dyDescent="0.25">
      <c r="A14" s="96"/>
      <c r="B14" s="272"/>
      <c r="C14" s="272"/>
      <c r="D14" s="59"/>
      <c r="E14" s="59"/>
      <c r="F14" s="59"/>
      <c r="G14" s="60"/>
    </row>
    <row r="15" spans="1:7" ht="12.9" customHeight="1" x14ac:dyDescent="0.25">
      <c r="A15" s="96">
        <v>4</v>
      </c>
      <c r="B15" s="272" t="s">
        <v>1530</v>
      </c>
      <c r="C15" s="272" t="s">
        <v>1531</v>
      </c>
      <c r="D15" s="59" t="s">
        <v>942</v>
      </c>
      <c r="E15" s="93"/>
      <c r="F15" s="93"/>
      <c r="G15" s="60"/>
    </row>
    <row r="16" spans="1:7" ht="12.9" customHeight="1" x14ac:dyDescent="0.25">
      <c r="A16" s="96"/>
      <c r="B16" s="272"/>
      <c r="C16" s="272"/>
      <c r="D16" s="59"/>
      <c r="E16" s="93"/>
      <c r="F16" s="93"/>
      <c r="G16" s="60"/>
    </row>
    <row r="17" spans="1:7" ht="12.9" customHeight="1" x14ac:dyDescent="0.25">
      <c r="A17" s="96">
        <v>5</v>
      </c>
      <c r="B17" s="272" t="s">
        <v>1532</v>
      </c>
      <c r="C17" s="272" t="s">
        <v>1533</v>
      </c>
      <c r="D17" s="59" t="s">
        <v>942</v>
      </c>
      <c r="E17" s="59"/>
      <c r="F17" s="59"/>
      <c r="G17" s="60"/>
    </row>
    <row r="18" spans="1:7" ht="12.9" customHeight="1" x14ac:dyDescent="0.25">
      <c r="A18" s="96"/>
      <c r="B18" s="272"/>
      <c r="C18" s="272"/>
      <c r="D18" s="59"/>
      <c r="E18" s="59"/>
      <c r="F18" s="59"/>
      <c r="G18" s="60"/>
    </row>
    <row r="19" spans="1:7" ht="12.9" customHeight="1" x14ac:dyDescent="0.25">
      <c r="A19" s="96">
        <v>6</v>
      </c>
      <c r="B19" s="272" t="s">
        <v>1534</v>
      </c>
      <c r="C19" s="272" t="s">
        <v>1535</v>
      </c>
      <c r="D19" s="59" t="s">
        <v>942</v>
      </c>
      <c r="E19" s="59"/>
      <c r="F19" s="59"/>
      <c r="G19" s="60"/>
    </row>
    <row r="20" spans="1:7" ht="12.9" customHeight="1" x14ac:dyDescent="0.25">
      <c r="A20" s="96"/>
      <c r="B20" s="272"/>
      <c r="C20" s="272"/>
      <c r="D20" s="59"/>
      <c r="E20" s="59"/>
      <c r="F20" s="59"/>
      <c r="G20" s="60"/>
    </row>
    <row r="21" spans="1:7" ht="12.9" customHeight="1" x14ac:dyDescent="0.25">
      <c r="A21" s="96">
        <v>7</v>
      </c>
      <c r="B21" s="272" t="s">
        <v>1536</v>
      </c>
      <c r="C21" s="272" t="s">
        <v>1537</v>
      </c>
      <c r="D21" s="59" t="s">
        <v>942</v>
      </c>
      <c r="E21" s="59"/>
      <c r="F21" s="59"/>
      <c r="G21" s="60"/>
    </row>
    <row r="22" spans="1:7" ht="12.9" customHeight="1" x14ac:dyDescent="0.25">
      <c r="A22" s="96"/>
      <c r="B22" s="272"/>
      <c r="C22" s="272"/>
      <c r="D22" s="59"/>
      <c r="E22" s="59"/>
      <c r="F22" s="59"/>
      <c r="G22" s="60"/>
    </row>
    <row r="23" spans="1:7" ht="12.9" customHeight="1" x14ac:dyDescent="0.25">
      <c r="A23" s="96">
        <v>8</v>
      </c>
      <c r="B23" s="272" t="s">
        <v>1538</v>
      </c>
      <c r="C23" s="272" t="s">
        <v>1539</v>
      </c>
      <c r="D23" s="59" t="s">
        <v>942</v>
      </c>
      <c r="E23" s="59"/>
      <c r="F23" s="94"/>
      <c r="G23" s="60"/>
    </row>
    <row r="24" spans="1:7" ht="12.9" customHeight="1" x14ac:dyDescent="0.25">
      <c r="A24" s="96"/>
      <c r="B24" s="272"/>
      <c r="C24" s="272"/>
      <c r="D24" s="59"/>
      <c r="E24" s="59"/>
      <c r="F24" s="94"/>
      <c r="G24" s="60"/>
    </row>
    <row r="25" spans="1:7" ht="12.9" customHeight="1" x14ac:dyDescent="0.25">
      <c r="A25" s="96">
        <v>9</v>
      </c>
      <c r="B25" s="272" t="s">
        <v>1540</v>
      </c>
      <c r="C25" s="272" t="s">
        <v>1541</v>
      </c>
      <c r="D25" s="59" t="s">
        <v>942</v>
      </c>
      <c r="E25" s="59"/>
      <c r="F25" s="59"/>
      <c r="G25" s="92"/>
    </row>
    <row r="26" spans="1:7" ht="12.9" customHeight="1" x14ac:dyDescent="0.25">
      <c r="A26" s="104"/>
      <c r="B26" s="272"/>
      <c r="C26" s="272"/>
      <c r="D26" s="59"/>
      <c r="E26" s="59"/>
      <c r="F26" s="59"/>
      <c r="G26" s="92"/>
    </row>
    <row r="27" spans="1:7" ht="12.9" customHeight="1" x14ac:dyDescent="0.25">
      <c r="A27" s="96">
        <v>10</v>
      </c>
      <c r="B27" s="272" t="s">
        <v>1542</v>
      </c>
      <c r="C27" s="272" t="s">
        <v>1543</v>
      </c>
      <c r="D27" s="59" t="s">
        <v>942</v>
      </c>
      <c r="E27" s="93"/>
      <c r="F27" s="93"/>
      <c r="G27" s="92"/>
    </row>
    <row r="28" spans="1:7" ht="12.9" customHeight="1" x14ac:dyDescent="0.25">
      <c r="A28" s="104"/>
      <c r="B28" s="272"/>
      <c r="C28" s="272"/>
      <c r="D28" s="59"/>
      <c r="E28" s="93"/>
      <c r="F28" s="93"/>
      <c r="G28" s="92"/>
    </row>
    <row r="29" spans="1:7" ht="12.9" customHeight="1" x14ac:dyDescent="0.25">
      <c r="A29" s="96">
        <v>11</v>
      </c>
      <c r="B29" s="272" t="s">
        <v>1544</v>
      </c>
      <c r="C29" s="272" t="s">
        <v>1545</v>
      </c>
      <c r="D29" s="59" t="s">
        <v>942</v>
      </c>
      <c r="E29" s="59"/>
      <c r="F29" s="59"/>
      <c r="G29" s="60"/>
    </row>
    <row r="30" spans="1:7" ht="12.9" customHeight="1" x14ac:dyDescent="0.25">
      <c r="A30" s="96"/>
      <c r="B30" s="272"/>
      <c r="C30" s="272"/>
      <c r="D30" s="59"/>
      <c r="E30" s="59"/>
      <c r="F30" s="59"/>
      <c r="G30" s="60"/>
    </row>
    <row r="31" spans="1:7" ht="12.9" customHeight="1" x14ac:dyDescent="0.25">
      <c r="A31" s="96">
        <v>12</v>
      </c>
      <c r="B31" s="272" t="s">
        <v>1546</v>
      </c>
      <c r="C31" s="272" t="s">
        <v>1547</v>
      </c>
      <c r="D31" s="59" t="s">
        <v>942</v>
      </c>
      <c r="E31" s="59"/>
      <c r="F31" s="59"/>
      <c r="G31" s="60"/>
    </row>
    <row r="32" spans="1:7" ht="12.9" customHeight="1" x14ac:dyDescent="0.25">
      <c r="A32" s="96"/>
      <c r="B32" s="272"/>
      <c r="C32" s="272"/>
      <c r="D32" s="59"/>
      <c r="E32" s="59"/>
      <c r="F32" s="59"/>
      <c r="G32" s="60"/>
    </row>
    <row r="33" spans="1:7" ht="12.9" customHeight="1" x14ac:dyDescent="0.25">
      <c r="A33" s="96">
        <v>13</v>
      </c>
      <c r="B33" s="272" t="s">
        <v>1548</v>
      </c>
      <c r="C33" s="272" t="s">
        <v>1549</v>
      </c>
      <c r="D33" s="59" t="s">
        <v>942</v>
      </c>
      <c r="E33" s="93"/>
      <c r="F33" s="93"/>
      <c r="G33" s="92"/>
    </row>
    <row r="34" spans="1:7" ht="12.9" customHeight="1" x14ac:dyDescent="0.25">
      <c r="A34" s="96"/>
      <c r="B34" s="272"/>
      <c r="C34" s="272"/>
      <c r="D34" s="59"/>
      <c r="E34" s="93"/>
      <c r="F34" s="93"/>
      <c r="G34" s="92"/>
    </row>
    <row r="35" spans="1:7" ht="12.65" customHeight="1" x14ac:dyDescent="0.25">
      <c r="A35" s="96">
        <v>14</v>
      </c>
      <c r="B35" s="272" t="s">
        <v>1550</v>
      </c>
      <c r="C35" s="272" t="s">
        <v>1551</v>
      </c>
      <c r="D35" s="59" t="s">
        <v>942</v>
      </c>
      <c r="E35" s="59"/>
      <c r="F35" s="59"/>
      <c r="G35" s="60"/>
    </row>
    <row r="36" spans="1:7" ht="12.65" customHeight="1" x14ac:dyDescent="0.25">
      <c r="A36" s="96"/>
      <c r="B36" s="272"/>
      <c r="C36" s="272"/>
      <c r="D36" s="59"/>
      <c r="E36" s="59"/>
      <c r="F36" s="59"/>
      <c r="G36" s="60"/>
    </row>
    <row r="37" spans="1:7" ht="12.9" customHeight="1" x14ac:dyDescent="0.25">
      <c r="A37" s="96">
        <v>15</v>
      </c>
      <c r="B37" s="272" t="s">
        <v>1552</v>
      </c>
      <c r="C37" s="272" t="s">
        <v>1553</v>
      </c>
      <c r="D37" s="59" t="s">
        <v>942</v>
      </c>
      <c r="E37" s="59"/>
      <c r="F37" s="59"/>
      <c r="G37" s="60"/>
    </row>
    <row r="38" spans="1:7" ht="12.9" customHeight="1" x14ac:dyDescent="0.25">
      <c r="A38" s="96"/>
      <c r="B38" s="272"/>
      <c r="C38" s="272"/>
      <c r="D38" s="59"/>
      <c r="E38" s="59"/>
      <c r="F38" s="59"/>
      <c r="G38" s="60"/>
    </row>
    <row r="39" spans="1:7" ht="12.9" customHeight="1" x14ac:dyDescent="0.25">
      <c r="A39" s="96">
        <v>16</v>
      </c>
      <c r="B39" s="272" t="s">
        <v>1554</v>
      </c>
      <c r="C39" s="272" t="s">
        <v>1555</v>
      </c>
      <c r="D39" s="59" t="s">
        <v>942</v>
      </c>
      <c r="E39" s="59"/>
      <c r="F39" s="59"/>
      <c r="G39" s="60"/>
    </row>
    <row r="40" spans="1:7" ht="12.9" customHeight="1" x14ac:dyDescent="0.25">
      <c r="A40" s="96"/>
      <c r="B40" s="272"/>
      <c r="C40" s="272"/>
      <c r="D40" s="59"/>
      <c r="E40" s="59"/>
      <c r="F40" s="59"/>
      <c r="G40" s="60"/>
    </row>
    <row r="41" spans="1:7" ht="12.9" customHeight="1" x14ac:dyDescent="0.25">
      <c r="A41" s="96">
        <v>17</v>
      </c>
      <c r="B41" s="272" t="s">
        <v>1556</v>
      </c>
      <c r="C41" s="272" t="s">
        <v>1557</v>
      </c>
      <c r="D41" s="59" t="s">
        <v>942</v>
      </c>
      <c r="E41" s="59"/>
      <c r="F41" s="59"/>
      <c r="G41" s="60"/>
    </row>
    <row r="42" spans="1:7" ht="12.9" customHeight="1" x14ac:dyDescent="0.25">
      <c r="A42" s="96"/>
      <c r="B42" s="272"/>
      <c r="C42" s="272"/>
      <c r="D42" s="59"/>
      <c r="E42" s="59"/>
      <c r="F42" s="59"/>
      <c r="G42" s="60"/>
    </row>
    <row r="43" spans="1:7" ht="12.9" customHeight="1" x14ac:dyDescent="0.25">
      <c r="A43" s="96">
        <v>18</v>
      </c>
      <c r="B43" s="272" t="s">
        <v>1558</v>
      </c>
      <c r="C43" s="272" t="s">
        <v>1559</v>
      </c>
      <c r="D43" s="59" t="s">
        <v>942</v>
      </c>
      <c r="E43" s="59"/>
      <c r="F43" s="59"/>
      <c r="G43" s="60"/>
    </row>
    <row r="44" spans="1:7" ht="12.9" customHeight="1" x14ac:dyDescent="0.25">
      <c r="A44" s="96"/>
      <c r="B44" s="272"/>
      <c r="C44" s="272"/>
      <c r="D44" s="59"/>
      <c r="E44" s="59"/>
      <c r="F44" s="59"/>
      <c r="G44" s="60"/>
    </row>
    <row r="45" spans="1:7" ht="12.9" customHeight="1" x14ac:dyDescent="0.25">
      <c r="A45" s="96">
        <v>19</v>
      </c>
      <c r="B45" s="272" t="s">
        <v>1560</v>
      </c>
      <c r="C45" s="272" t="s">
        <v>1561</v>
      </c>
      <c r="D45" s="59" t="s">
        <v>942</v>
      </c>
      <c r="E45" s="59"/>
      <c r="F45" s="59"/>
      <c r="G45" s="60"/>
    </row>
    <row r="46" spans="1:7" ht="12.9" customHeight="1" x14ac:dyDescent="0.25">
      <c r="A46" s="96"/>
      <c r="B46" s="272"/>
      <c r="C46" s="272"/>
      <c r="D46" s="59"/>
      <c r="E46" s="59"/>
      <c r="F46" s="59"/>
      <c r="G46" s="60"/>
    </row>
    <row r="47" spans="1:7" ht="12.9" customHeight="1" x14ac:dyDescent="0.25">
      <c r="A47" s="96">
        <v>21</v>
      </c>
      <c r="B47" s="272" t="s">
        <v>1562</v>
      </c>
      <c r="C47" s="272" t="s">
        <v>1563</v>
      </c>
      <c r="D47" s="59" t="s">
        <v>942</v>
      </c>
      <c r="E47" s="93"/>
      <c r="F47" s="93"/>
      <c r="G47" s="92"/>
    </row>
    <row r="48" spans="1:7" ht="12.9" customHeight="1" x14ac:dyDescent="0.25">
      <c r="A48" s="96"/>
      <c r="B48" s="272"/>
      <c r="C48" s="272"/>
      <c r="D48" s="59"/>
      <c r="E48" s="93"/>
      <c r="F48" s="93"/>
      <c r="G48" s="92"/>
    </row>
    <row r="49" spans="1:7" ht="12.9" customHeight="1" x14ac:dyDescent="0.25">
      <c r="A49" s="96">
        <v>22</v>
      </c>
      <c r="B49" s="272" t="s">
        <v>1564</v>
      </c>
      <c r="C49" s="272" t="s">
        <v>1565</v>
      </c>
      <c r="D49" s="59" t="s">
        <v>942</v>
      </c>
      <c r="E49" s="93"/>
      <c r="F49" s="93"/>
      <c r="G49" s="60"/>
    </row>
    <row r="50" spans="1:7" ht="12.9" customHeight="1" x14ac:dyDescent="0.25">
      <c r="A50" s="96"/>
      <c r="B50" s="55"/>
      <c r="C50" s="97"/>
      <c r="D50" s="43"/>
      <c r="E50" s="43"/>
      <c r="F50" s="455"/>
      <c r="G50" s="39"/>
    </row>
    <row r="51" spans="1:7" ht="12.9" customHeight="1" x14ac:dyDescent="0.25">
      <c r="A51" s="42" t="s">
        <v>964</v>
      </c>
      <c r="B51" s="452" t="s">
        <v>1597</v>
      </c>
      <c r="C51" s="452"/>
      <c r="D51" s="43" t="s">
        <v>964</v>
      </c>
      <c r="E51" s="43" t="s">
        <v>964</v>
      </c>
      <c r="F51" s="43"/>
      <c r="G51" s="39" t="str">
        <f>IF(OR(AND(E51="Prov",F51="Sum"),(F51="PC Sum")),". . . . . . . . .00",IF(ISERR(E51*F51),"",IF(E51*F51=0,"",ROUND(E51*F51,2))))</f>
        <v/>
      </c>
    </row>
    <row r="52" spans="1:7" ht="12.9" customHeight="1" x14ac:dyDescent="0.25">
      <c r="A52" s="42"/>
      <c r="B52" s="452" t="s">
        <v>1582</v>
      </c>
      <c r="C52" s="452"/>
      <c r="D52" s="43" t="s">
        <v>964</v>
      </c>
      <c r="E52" s="43" t="s">
        <v>964</v>
      </c>
      <c r="F52" s="43"/>
      <c r="G52" s="39" t="str">
        <f>IF(OR(AND(E52="Prov",F52="Sum"),(F52="PC Sum")),". . . . . . . . .00",IF(ISERR(E52*F52),"",IF(E52*F52=0,"",ROUND(E52*F52,2))))</f>
        <v/>
      </c>
    </row>
    <row r="53" spans="1:7" ht="12.9" customHeight="1" x14ac:dyDescent="0.25">
      <c r="A53" s="42"/>
      <c r="B53" s="452" t="s">
        <v>1583</v>
      </c>
      <c r="C53" s="452"/>
      <c r="D53" s="43" t="s">
        <v>964</v>
      </c>
      <c r="E53" s="43"/>
      <c r="F53" s="43"/>
      <c r="G53" s="39"/>
    </row>
    <row r="54" spans="1:7" ht="12.9" customHeight="1" x14ac:dyDescent="0.25">
      <c r="A54" s="42"/>
      <c r="B54" s="453" t="s">
        <v>1503</v>
      </c>
      <c r="C54" s="454" t="s">
        <v>1504</v>
      </c>
      <c r="D54" s="43"/>
      <c r="E54" s="43"/>
      <c r="F54" s="43"/>
      <c r="G54" s="39"/>
    </row>
    <row r="55" spans="1:7" ht="12.65" customHeight="1" x14ac:dyDescent="0.25">
      <c r="A55" s="42">
        <v>1</v>
      </c>
      <c r="B55" s="272" t="s">
        <v>1524</v>
      </c>
      <c r="C55" s="272" t="s">
        <v>1525</v>
      </c>
      <c r="D55" s="43" t="s">
        <v>942</v>
      </c>
      <c r="E55" s="50"/>
      <c r="F55" s="50"/>
      <c r="G55" s="39"/>
    </row>
    <row r="56" spans="1:7" ht="12.65" customHeight="1" x14ac:dyDescent="0.25">
      <c r="A56" s="42"/>
      <c r="B56" s="272"/>
      <c r="C56" s="272"/>
      <c r="D56" s="43"/>
      <c r="E56" s="93"/>
      <c r="F56" s="93"/>
      <c r="G56" s="39"/>
    </row>
    <row r="57" spans="1:7" ht="12.9" customHeight="1" x14ac:dyDescent="0.25">
      <c r="A57" s="42">
        <v>2</v>
      </c>
      <c r="B57" s="272" t="s">
        <v>1526</v>
      </c>
      <c r="C57" s="272" t="s">
        <v>1527</v>
      </c>
      <c r="D57" s="43" t="s">
        <v>942</v>
      </c>
      <c r="E57" s="43"/>
      <c r="F57" s="43"/>
      <c r="G57" s="39"/>
    </row>
    <row r="58" spans="1:7" ht="12.9" customHeight="1" x14ac:dyDescent="0.25">
      <c r="A58" s="42"/>
      <c r="B58" s="272"/>
      <c r="C58" s="272"/>
      <c r="D58" s="43"/>
      <c r="E58" s="59"/>
      <c r="F58" s="59"/>
      <c r="G58" s="39"/>
    </row>
    <row r="59" spans="1:7" ht="12.9" customHeight="1" x14ac:dyDescent="0.25">
      <c r="A59" s="42">
        <v>3</v>
      </c>
      <c r="B59" s="272" t="s">
        <v>1528</v>
      </c>
      <c r="C59" s="272" t="s">
        <v>1529</v>
      </c>
      <c r="D59" s="43" t="s">
        <v>942</v>
      </c>
      <c r="E59" s="43"/>
      <c r="F59" s="43"/>
      <c r="G59" s="39"/>
    </row>
    <row r="60" spans="1:7" ht="12.9" customHeight="1" x14ac:dyDescent="0.25">
      <c r="A60" s="41"/>
      <c r="B60" s="97"/>
      <c r="C60" s="97"/>
      <c r="D60" s="59"/>
      <c r="E60" s="59"/>
      <c r="F60" s="94"/>
      <c r="G60" s="39"/>
    </row>
    <row r="61" spans="1:7" s="7" customFormat="1" ht="23" customHeight="1" x14ac:dyDescent="0.25">
      <c r="A61" s="644" t="s">
        <v>1090</v>
      </c>
      <c r="B61" s="645"/>
      <c r="C61" s="646"/>
      <c r="D61" s="11"/>
      <c r="E61" s="224" t="str">
        <f>IF(SUM(E$7:E60)=0,"",SUM(E7:E60))</f>
        <v/>
      </c>
      <c r="F61" s="224" t="str">
        <f>IF(SUM(F$7:F60)=0,"",SUM(F7:F60))</f>
        <v/>
      </c>
      <c r="G61" s="224" t="str">
        <f>IF(SUM(G$7:G60)=0,"",SUM(G7:G60))</f>
        <v/>
      </c>
    </row>
    <row r="62" spans="1:7" s="120" customFormat="1" x14ac:dyDescent="0.25">
      <c r="A62" s="351"/>
      <c r="B62" s="352"/>
      <c r="C62" s="352"/>
      <c r="D62" s="353"/>
      <c r="E62" s="354"/>
      <c r="F62" s="354"/>
      <c r="G62" s="355"/>
    </row>
    <row r="63" spans="1:7" s="143" customFormat="1" ht="20.25" customHeight="1" x14ac:dyDescent="0.3">
      <c r="A63" s="696" t="s">
        <v>1838</v>
      </c>
      <c r="B63" s="697"/>
      <c r="C63" s="697"/>
      <c r="D63" s="697"/>
      <c r="E63" s="697"/>
      <c r="F63" s="697"/>
      <c r="G63" s="698"/>
    </row>
    <row r="64" spans="1:7" s="143" customFormat="1" x14ac:dyDescent="0.3">
      <c r="A64" s="456"/>
      <c r="F64" s="456"/>
      <c r="G64" s="457"/>
    </row>
    <row r="65" spans="1:7" s="143" customFormat="1" ht="29.25" customHeight="1" x14ac:dyDescent="0.3">
      <c r="A65" s="197" t="s">
        <v>0</v>
      </c>
      <c r="B65" s="197" t="s">
        <v>1</v>
      </c>
      <c r="C65" s="197" t="s">
        <v>2</v>
      </c>
      <c r="D65" s="197" t="s">
        <v>3</v>
      </c>
      <c r="E65" s="291" t="s">
        <v>4</v>
      </c>
      <c r="F65" s="291" t="s">
        <v>4</v>
      </c>
      <c r="G65" s="197" t="s">
        <v>4</v>
      </c>
    </row>
    <row r="66" spans="1:7" s="148" customFormat="1" ht="37.25" customHeight="1" x14ac:dyDescent="0.3">
      <c r="A66" s="16"/>
      <c r="B66" s="17"/>
      <c r="C66" s="17"/>
      <c r="D66" s="18"/>
      <c r="E66" s="21" t="s">
        <v>1145</v>
      </c>
      <c r="F66" s="20" t="s">
        <v>1146</v>
      </c>
      <c r="G66" s="19" t="s">
        <v>1147</v>
      </c>
    </row>
    <row r="67" spans="1:7" s="148" customFormat="1" ht="15.9" customHeight="1" x14ac:dyDescent="0.25">
      <c r="A67" s="137"/>
      <c r="B67" s="138"/>
      <c r="C67" s="138"/>
      <c r="D67" s="138"/>
      <c r="E67" s="331"/>
      <c r="F67" s="331"/>
      <c r="G67" s="332"/>
    </row>
    <row r="68" spans="1:7" s="7" customFormat="1" ht="18" customHeight="1" x14ac:dyDescent="0.25">
      <c r="A68" s="647" t="s">
        <v>1452</v>
      </c>
      <c r="B68" s="648"/>
      <c r="C68" s="649"/>
      <c r="D68" s="9"/>
      <c r="E68" s="221" t="str">
        <f>IF(E61=0,"",E61)</f>
        <v/>
      </c>
      <c r="F68" s="221" t="str">
        <f t="shared" ref="F68" si="0">IF(F61=0,"",F61)</f>
        <v/>
      </c>
      <c r="G68" s="221" t="str">
        <f>IF(G61=0,"",G61)</f>
        <v/>
      </c>
    </row>
    <row r="69" spans="1:7" s="148" customFormat="1" ht="15.9" customHeight="1" x14ac:dyDescent="0.25">
      <c r="A69" s="137"/>
      <c r="B69" s="138"/>
      <c r="C69" s="138"/>
      <c r="D69" s="138"/>
      <c r="E69" s="331"/>
      <c r="F69" s="331"/>
      <c r="G69" s="332"/>
    </row>
    <row r="70" spans="1:7" ht="12.9" customHeight="1" x14ac:dyDescent="0.25">
      <c r="A70" s="42">
        <v>4</v>
      </c>
      <c r="B70" s="272" t="s">
        <v>1530</v>
      </c>
      <c r="C70" s="272" t="s">
        <v>1531</v>
      </c>
      <c r="D70" s="43" t="s">
        <v>942</v>
      </c>
      <c r="E70" s="50"/>
      <c r="F70" s="50"/>
      <c r="G70" s="39"/>
    </row>
    <row r="71" spans="1:7" ht="12.9" customHeight="1" x14ac:dyDescent="0.25">
      <c r="A71" s="42"/>
      <c r="B71" s="272"/>
      <c r="C71" s="272"/>
      <c r="D71" s="43"/>
      <c r="E71" s="93"/>
      <c r="F71" s="93"/>
      <c r="G71" s="39"/>
    </row>
    <row r="72" spans="1:7" ht="12.9" customHeight="1" x14ac:dyDescent="0.25">
      <c r="A72" s="42">
        <v>5</v>
      </c>
      <c r="B72" s="272" t="s">
        <v>1532</v>
      </c>
      <c r="C72" s="272" t="s">
        <v>1533</v>
      </c>
      <c r="D72" s="43" t="s">
        <v>942</v>
      </c>
      <c r="E72" s="43"/>
      <c r="F72" s="43"/>
      <c r="G72" s="39"/>
    </row>
    <row r="73" spans="1:7" ht="12.9" customHeight="1" x14ac:dyDescent="0.25">
      <c r="A73" s="42"/>
      <c r="B73" s="272"/>
      <c r="C73" s="272"/>
      <c r="D73" s="43"/>
      <c r="E73" s="59"/>
      <c r="F73" s="59"/>
      <c r="G73" s="39"/>
    </row>
    <row r="74" spans="1:7" ht="12.9" customHeight="1" x14ac:dyDescent="0.25">
      <c r="A74" s="42">
        <v>6</v>
      </c>
      <c r="B74" s="272" t="s">
        <v>1534</v>
      </c>
      <c r="C74" s="272" t="s">
        <v>1535</v>
      </c>
      <c r="D74" s="43" t="s">
        <v>942</v>
      </c>
      <c r="E74" s="43"/>
      <c r="F74" s="43"/>
      <c r="G74" s="39"/>
    </row>
    <row r="75" spans="1:7" ht="12.9" customHeight="1" x14ac:dyDescent="0.25">
      <c r="A75" s="42"/>
      <c r="B75" s="272"/>
      <c r="C75" s="272"/>
      <c r="D75" s="43"/>
      <c r="E75" s="59"/>
      <c r="F75" s="59"/>
      <c r="G75" s="39"/>
    </row>
    <row r="76" spans="1:7" ht="12.9" customHeight="1" x14ac:dyDescent="0.25">
      <c r="A76" s="42">
        <v>7</v>
      </c>
      <c r="B76" s="272" t="s">
        <v>1536</v>
      </c>
      <c r="C76" s="272" t="s">
        <v>1537</v>
      </c>
      <c r="D76" s="43" t="s">
        <v>942</v>
      </c>
      <c r="E76" s="43"/>
      <c r="F76" s="43"/>
      <c r="G76" s="39"/>
    </row>
    <row r="77" spans="1:7" ht="12.9" customHeight="1" x14ac:dyDescent="0.25">
      <c r="A77" s="42"/>
      <c r="B77" s="272"/>
      <c r="C77" s="272"/>
      <c r="D77" s="43"/>
      <c r="E77" s="59"/>
      <c r="F77" s="59"/>
      <c r="G77" s="39"/>
    </row>
    <row r="78" spans="1:7" ht="12.9" customHeight="1" x14ac:dyDescent="0.25">
      <c r="A78" s="42">
        <v>8</v>
      </c>
      <c r="B78" s="272" t="s">
        <v>1538</v>
      </c>
      <c r="C78" s="272" t="s">
        <v>1539</v>
      </c>
      <c r="D78" s="43" t="s">
        <v>942</v>
      </c>
      <c r="E78" s="43"/>
      <c r="F78" s="455"/>
      <c r="G78" s="39"/>
    </row>
    <row r="79" spans="1:7" ht="12.9" customHeight="1" x14ac:dyDescent="0.25">
      <c r="A79" s="42"/>
      <c r="B79" s="272"/>
      <c r="C79" s="272"/>
      <c r="D79" s="43"/>
      <c r="E79" s="59"/>
      <c r="F79" s="94"/>
      <c r="G79" s="39"/>
    </row>
    <row r="80" spans="1:7" ht="12.9" customHeight="1" x14ac:dyDescent="0.25">
      <c r="A80" s="42">
        <v>9</v>
      </c>
      <c r="B80" s="272" t="s">
        <v>1540</v>
      </c>
      <c r="C80" s="272" t="s">
        <v>1541</v>
      </c>
      <c r="D80" s="43" t="s">
        <v>942</v>
      </c>
      <c r="E80" s="43"/>
      <c r="F80" s="43"/>
      <c r="G80" s="458"/>
    </row>
    <row r="81" spans="1:7" ht="12.9" customHeight="1" x14ac:dyDescent="0.25">
      <c r="A81" s="41"/>
      <c r="B81" s="272"/>
      <c r="C81" s="272"/>
      <c r="D81" s="43"/>
      <c r="E81" s="59"/>
      <c r="F81" s="59"/>
      <c r="G81" s="458"/>
    </row>
    <row r="82" spans="1:7" ht="12.9" customHeight="1" x14ac:dyDescent="0.25">
      <c r="A82" s="42">
        <v>10</v>
      </c>
      <c r="B82" s="272" t="s">
        <v>1542</v>
      </c>
      <c r="C82" s="272" t="s">
        <v>1543</v>
      </c>
      <c r="D82" s="43" t="s">
        <v>942</v>
      </c>
      <c r="E82" s="50"/>
      <c r="F82" s="50"/>
      <c r="G82" s="458"/>
    </row>
    <row r="83" spans="1:7" ht="12.9" customHeight="1" x14ac:dyDescent="0.25">
      <c r="A83" s="41"/>
      <c r="B83" s="272"/>
      <c r="C83" s="272"/>
      <c r="D83" s="43"/>
      <c r="E83" s="93"/>
      <c r="F83" s="93"/>
      <c r="G83" s="458"/>
    </row>
    <row r="84" spans="1:7" ht="12.9" customHeight="1" x14ac:dyDescent="0.25">
      <c r="A84" s="42">
        <v>11</v>
      </c>
      <c r="B84" s="272" t="s">
        <v>1544</v>
      </c>
      <c r="C84" s="272" t="s">
        <v>1545</v>
      </c>
      <c r="D84" s="43" t="s">
        <v>942</v>
      </c>
      <c r="E84" s="43"/>
      <c r="F84" s="43"/>
      <c r="G84" s="39"/>
    </row>
    <row r="85" spans="1:7" ht="12.9" customHeight="1" x14ac:dyDescent="0.25">
      <c r="A85" s="42"/>
      <c r="B85" s="272"/>
      <c r="C85" s="272"/>
      <c r="D85" s="43"/>
      <c r="E85" s="59"/>
      <c r="F85" s="59"/>
      <c r="G85" s="39"/>
    </row>
    <row r="86" spans="1:7" ht="12.9" customHeight="1" x14ac:dyDescent="0.25">
      <c r="A86" s="42">
        <v>12</v>
      </c>
      <c r="B86" s="272" t="s">
        <v>1546</v>
      </c>
      <c r="C86" s="272" t="s">
        <v>1547</v>
      </c>
      <c r="D86" s="43" t="s">
        <v>942</v>
      </c>
      <c r="E86" s="43"/>
      <c r="F86" s="43"/>
      <c r="G86" s="39"/>
    </row>
    <row r="87" spans="1:7" ht="12.9" customHeight="1" x14ac:dyDescent="0.25">
      <c r="A87" s="42"/>
      <c r="B87" s="272"/>
      <c r="C87" s="272"/>
      <c r="D87" s="43"/>
      <c r="E87" s="59"/>
      <c r="F87" s="59"/>
      <c r="G87" s="39"/>
    </row>
    <row r="88" spans="1:7" ht="12.9" customHeight="1" x14ac:dyDescent="0.25">
      <c r="A88" s="42">
        <v>13</v>
      </c>
      <c r="B88" s="272" t="s">
        <v>1548</v>
      </c>
      <c r="C88" s="272" t="s">
        <v>1549</v>
      </c>
      <c r="D88" s="43" t="s">
        <v>942</v>
      </c>
      <c r="E88" s="50"/>
      <c r="F88" s="50"/>
      <c r="G88" s="458"/>
    </row>
    <row r="89" spans="1:7" ht="12.9" customHeight="1" x14ac:dyDescent="0.25">
      <c r="A89" s="42"/>
      <c r="B89" s="272"/>
      <c r="C89" s="272"/>
      <c r="D89" s="43"/>
      <c r="E89" s="93"/>
      <c r="F89" s="93"/>
      <c r="G89" s="458"/>
    </row>
    <row r="90" spans="1:7" ht="12.65" customHeight="1" x14ac:dyDescent="0.25">
      <c r="A90" s="42">
        <v>14</v>
      </c>
      <c r="B90" s="272" t="s">
        <v>1550</v>
      </c>
      <c r="C90" s="272" t="s">
        <v>1551</v>
      </c>
      <c r="D90" s="43" t="s">
        <v>942</v>
      </c>
      <c r="E90" s="43"/>
      <c r="F90" s="43"/>
      <c r="G90" s="39"/>
    </row>
    <row r="91" spans="1:7" ht="12.65" customHeight="1" x14ac:dyDescent="0.25">
      <c r="A91" s="42"/>
      <c r="B91" s="272"/>
      <c r="C91" s="272"/>
      <c r="D91" s="43"/>
      <c r="E91" s="59"/>
      <c r="F91" s="59"/>
      <c r="G91" s="39"/>
    </row>
    <row r="92" spans="1:7" ht="12.9" customHeight="1" x14ac:dyDescent="0.25">
      <c r="A92" s="42">
        <v>15</v>
      </c>
      <c r="B92" s="272" t="s">
        <v>1552</v>
      </c>
      <c r="C92" s="272" t="s">
        <v>1553</v>
      </c>
      <c r="D92" s="43" t="s">
        <v>942</v>
      </c>
      <c r="E92" s="43"/>
      <c r="F92" s="43"/>
      <c r="G92" s="39"/>
    </row>
    <row r="93" spans="1:7" ht="12.9" customHeight="1" x14ac:dyDescent="0.25">
      <c r="A93" s="42"/>
      <c r="B93" s="272"/>
      <c r="C93" s="272"/>
      <c r="D93" s="43"/>
      <c r="E93" s="59"/>
      <c r="F93" s="59"/>
      <c r="G93" s="39"/>
    </row>
    <row r="94" spans="1:7" ht="12.9" customHeight="1" x14ac:dyDescent="0.25">
      <c r="A94" s="42">
        <v>16</v>
      </c>
      <c r="B94" s="272" t="s">
        <v>1554</v>
      </c>
      <c r="C94" s="272" t="s">
        <v>1555</v>
      </c>
      <c r="D94" s="43" t="s">
        <v>942</v>
      </c>
      <c r="E94" s="43"/>
      <c r="F94" s="43"/>
      <c r="G94" s="39"/>
    </row>
    <row r="95" spans="1:7" ht="12.9" customHeight="1" x14ac:dyDescent="0.25">
      <c r="A95" s="42"/>
      <c r="B95" s="272"/>
      <c r="C95" s="272"/>
      <c r="D95" s="43"/>
      <c r="E95" s="59"/>
      <c r="F95" s="59"/>
      <c r="G95" s="39"/>
    </row>
    <row r="96" spans="1:7" ht="26" customHeight="1" x14ac:dyDescent="0.25">
      <c r="A96" s="42" t="s">
        <v>964</v>
      </c>
      <c r="B96" s="701" t="s">
        <v>1839</v>
      </c>
      <c r="C96" s="702"/>
      <c r="D96" s="43" t="s">
        <v>964</v>
      </c>
      <c r="E96" s="43" t="s">
        <v>964</v>
      </c>
      <c r="F96" s="43"/>
      <c r="G96" s="39" t="str">
        <f>IF(OR(AND(E96="Prov",F96="Sum"),(F96="PC Sum")),". . . . . . . . .00",IF(ISERR(E96*F96),"",IF(E96*F96=0,"",ROUND(E96*F96,2))))</f>
        <v/>
      </c>
    </row>
    <row r="97" spans="1:7" ht="12.9" customHeight="1" x14ac:dyDescent="0.25">
      <c r="A97" s="42"/>
      <c r="B97" s="452"/>
      <c r="C97" s="452"/>
      <c r="D97" s="43"/>
      <c r="E97" s="43"/>
      <c r="F97" s="43"/>
      <c r="G97" s="39"/>
    </row>
    <row r="98" spans="1:7" ht="12.65" customHeight="1" x14ac:dyDescent="0.25">
      <c r="A98" s="42"/>
      <c r="B98" s="459"/>
      <c r="C98" s="272"/>
      <c r="D98" s="43"/>
      <c r="E98" s="50"/>
      <c r="F98" s="50"/>
      <c r="G98" s="39"/>
    </row>
    <row r="99" spans="1:7" ht="12.65" customHeight="1" x14ac:dyDescent="0.25">
      <c r="A99" s="42"/>
      <c r="B99" s="460" t="s">
        <v>1596</v>
      </c>
      <c r="C99" s="272"/>
      <c r="D99" s="43"/>
      <c r="E99" s="93"/>
      <c r="F99" s="93"/>
      <c r="G99" s="39"/>
    </row>
    <row r="100" spans="1:7" ht="12.9" customHeight="1" x14ac:dyDescent="0.25">
      <c r="A100" s="42"/>
      <c r="B100" s="461"/>
      <c r="C100" s="272"/>
      <c r="D100" s="43"/>
      <c r="E100" s="43"/>
      <c r="F100" s="43"/>
      <c r="G100" s="39"/>
    </row>
    <row r="101" spans="1:7" ht="12.9" customHeight="1" x14ac:dyDescent="0.25">
      <c r="A101" s="42"/>
      <c r="B101" s="461" t="s">
        <v>1584</v>
      </c>
      <c r="C101" s="272"/>
      <c r="D101" s="43"/>
      <c r="E101" s="59"/>
      <c r="F101" s="59"/>
      <c r="G101" s="39"/>
    </row>
    <row r="102" spans="1:7" ht="12.9" customHeight="1" x14ac:dyDescent="0.25">
      <c r="A102" s="42"/>
      <c r="B102" s="461"/>
      <c r="C102" s="272"/>
      <c r="D102" s="608"/>
      <c r="E102" s="43"/>
      <c r="F102" s="43"/>
      <c r="G102" s="39"/>
    </row>
    <row r="103" spans="1:7" ht="12.9" customHeight="1" x14ac:dyDescent="0.25">
      <c r="A103" s="42">
        <v>17</v>
      </c>
      <c r="B103" s="460" t="s">
        <v>1585</v>
      </c>
      <c r="C103" s="272"/>
      <c r="D103" s="43" t="s">
        <v>942</v>
      </c>
      <c r="E103" s="59"/>
      <c r="F103" s="59"/>
      <c r="G103" s="39"/>
    </row>
    <row r="104" spans="1:7" ht="12.9" customHeight="1" x14ac:dyDescent="0.25">
      <c r="A104" s="42"/>
      <c r="B104" s="460"/>
      <c r="C104" s="272"/>
      <c r="D104" s="43"/>
      <c r="E104" s="50"/>
      <c r="F104" s="50"/>
      <c r="G104" s="39"/>
    </row>
    <row r="105" spans="1:7" ht="12.9" customHeight="1" x14ac:dyDescent="0.25">
      <c r="A105" s="42">
        <v>18</v>
      </c>
      <c r="B105" s="460" t="s">
        <v>1586</v>
      </c>
      <c r="C105" s="272"/>
      <c r="D105" s="43" t="s">
        <v>942</v>
      </c>
      <c r="E105" s="93"/>
      <c r="F105" s="93"/>
      <c r="G105" s="39"/>
    </row>
    <row r="106" spans="1:7" ht="12.9" customHeight="1" x14ac:dyDescent="0.25">
      <c r="A106" s="42"/>
      <c r="B106" s="460"/>
      <c r="C106" s="272"/>
      <c r="D106" s="43"/>
      <c r="E106" s="43"/>
      <c r="F106" s="43"/>
      <c r="G106" s="39"/>
    </row>
    <row r="107" spans="1:7" ht="12.9" customHeight="1" x14ac:dyDescent="0.25">
      <c r="A107" s="42">
        <v>19</v>
      </c>
      <c r="B107" s="460" t="s">
        <v>1587</v>
      </c>
      <c r="C107" s="272"/>
      <c r="D107" s="43" t="s">
        <v>942</v>
      </c>
      <c r="E107" s="59"/>
      <c r="F107" s="59"/>
      <c r="G107" s="39"/>
    </row>
    <row r="108" spans="1:7" ht="12.9" customHeight="1" x14ac:dyDescent="0.25">
      <c r="A108" s="42"/>
      <c r="B108" s="460"/>
      <c r="C108" s="272"/>
      <c r="D108" s="43"/>
      <c r="E108" s="43"/>
      <c r="F108" s="43"/>
      <c r="G108" s="39"/>
    </row>
    <row r="109" spans="1:7" ht="12.9" customHeight="1" x14ac:dyDescent="0.25">
      <c r="A109" s="42">
        <v>20</v>
      </c>
      <c r="B109" s="460" t="s">
        <v>1588</v>
      </c>
      <c r="C109" s="272"/>
      <c r="D109" s="43" t="s">
        <v>942</v>
      </c>
      <c r="E109" s="59"/>
      <c r="F109" s="59"/>
      <c r="G109" s="39"/>
    </row>
    <row r="110" spans="1:7" ht="12.9" customHeight="1" x14ac:dyDescent="0.25">
      <c r="A110" s="42"/>
      <c r="B110" s="460"/>
      <c r="C110" s="272"/>
      <c r="D110" s="43"/>
      <c r="E110" s="43"/>
      <c r="F110" s="43"/>
      <c r="G110" s="39"/>
    </row>
    <row r="111" spans="1:7" ht="12.9" customHeight="1" x14ac:dyDescent="0.25">
      <c r="A111" s="42">
        <v>21</v>
      </c>
      <c r="B111" s="460" t="s">
        <v>1589</v>
      </c>
      <c r="C111" s="272"/>
      <c r="D111" s="43" t="s">
        <v>942</v>
      </c>
      <c r="E111" s="59"/>
      <c r="F111" s="59"/>
      <c r="G111" s="39"/>
    </row>
    <row r="112" spans="1:7" ht="12.9" customHeight="1" x14ac:dyDescent="0.25">
      <c r="A112" s="42">
        <v>22</v>
      </c>
      <c r="B112" s="460"/>
      <c r="C112" s="272"/>
      <c r="D112" s="43"/>
      <c r="E112" s="43"/>
      <c r="F112" s="455"/>
      <c r="G112" s="39"/>
    </row>
    <row r="113" spans="1:7" ht="12.9" customHeight="1" x14ac:dyDescent="0.25">
      <c r="A113" s="42"/>
      <c r="B113" s="460" t="s">
        <v>1590</v>
      </c>
      <c r="C113" s="272"/>
      <c r="D113" s="43" t="s">
        <v>942</v>
      </c>
      <c r="E113" s="59"/>
      <c r="F113" s="94"/>
      <c r="G113" s="39"/>
    </row>
    <row r="114" spans="1:7" ht="12.9" customHeight="1" x14ac:dyDescent="0.25">
      <c r="A114" s="42">
        <v>23</v>
      </c>
      <c r="B114" s="460"/>
      <c r="C114" s="272"/>
      <c r="D114" s="43"/>
      <c r="E114" s="43"/>
      <c r="F114" s="43"/>
      <c r="G114" s="458"/>
    </row>
    <row r="115" spans="1:7" ht="12.9" customHeight="1" x14ac:dyDescent="0.25">
      <c r="A115" s="42"/>
      <c r="B115" s="460" t="s">
        <v>1591</v>
      </c>
      <c r="C115" s="272"/>
      <c r="D115" s="43" t="s">
        <v>942</v>
      </c>
      <c r="E115" s="59"/>
      <c r="F115" s="59"/>
      <c r="G115" s="458"/>
    </row>
    <row r="116" spans="1:7" ht="12.9" customHeight="1" x14ac:dyDescent="0.25">
      <c r="A116" s="42">
        <v>24</v>
      </c>
      <c r="B116" s="460"/>
      <c r="C116" s="272"/>
      <c r="D116" s="43"/>
      <c r="E116" s="50"/>
      <c r="F116" s="50"/>
      <c r="G116" s="458"/>
    </row>
    <row r="117" spans="1:7" ht="12.9" customHeight="1" x14ac:dyDescent="0.25">
      <c r="A117" s="42"/>
      <c r="B117" s="460" t="s">
        <v>1592</v>
      </c>
      <c r="C117" s="272"/>
      <c r="D117" s="43" t="s">
        <v>942</v>
      </c>
      <c r="E117" s="93"/>
      <c r="F117" s="93"/>
      <c r="G117" s="458"/>
    </row>
    <row r="118" spans="1:7" ht="12.9" customHeight="1" x14ac:dyDescent="0.25">
      <c r="A118" s="42">
        <v>25</v>
      </c>
      <c r="B118" s="460"/>
      <c r="C118" s="272"/>
      <c r="D118" s="43"/>
      <c r="E118" s="43"/>
      <c r="F118" s="43"/>
      <c r="G118" s="39"/>
    </row>
    <row r="119" spans="1:7" ht="12.9" customHeight="1" x14ac:dyDescent="0.25">
      <c r="A119" s="42">
        <v>26</v>
      </c>
      <c r="B119" s="460" t="s">
        <v>1593</v>
      </c>
      <c r="C119" s="272"/>
      <c r="D119" s="43" t="s">
        <v>942</v>
      </c>
      <c r="E119" s="59"/>
      <c r="F119" s="59"/>
      <c r="G119" s="39"/>
    </row>
    <row r="120" spans="1:7" ht="12.9" customHeight="1" x14ac:dyDescent="0.25">
      <c r="A120" s="42"/>
      <c r="B120" s="460"/>
      <c r="C120" s="272"/>
      <c r="D120" s="43"/>
      <c r="E120" s="43"/>
      <c r="F120" s="43"/>
      <c r="G120" s="39"/>
    </row>
    <row r="121" spans="1:7" s="7" customFormat="1" ht="23" customHeight="1" x14ac:dyDescent="0.25">
      <c r="A121" s="644" t="s">
        <v>1090</v>
      </c>
      <c r="B121" s="645"/>
      <c r="C121" s="646"/>
      <c r="D121" s="11"/>
      <c r="E121" s="224" t="str">
        <f>IF(SUM(E$7:E120)=0,"",SUM(E68:E120))</f>
        <v/>
      </c>
      <c r="F121" s="224" t="str">
        <f>IF(SUM(F$7:F120)=0,"",SUM(F68:F120))</f>
        <v/>
      </c>
      <c r="G121" s="224" t="str">
        <f>IF(SUM(G$7:G120)=0,"",SUM(G68:G120))</f>
        <v/>
      </c>
    </row>
    <row r="122" spans="1:7" s="120" customFormat="1" x14ac:dyDescent="0.25">
      <c r="A122" s="351"/>
      <c r="B122" s="352"/>
      <c r="C122" s="352"/>
      <c r="D122" s="353"/>
      <c r="E122" s="354"/>
      <c r="F122" s="354"/>
      <c r="G122" s="355"/>
    </row>
    <row r="123" spans="1:7" s="143" customFormat="1" ht="20.25" customHeight="1" x14ac:dyDescent="0.3">
      <c r="A123" s="696" t="s">
        <v>1838</v>
      </c>
      <c r="B123" s="697"/>
      <c r="C123" s="697"/>
      <c r="D123" s="697"/>
      <c r="E123" s="697"/>
      <c r="F123" s="697"/>
      <c r="G123" s="698"/>
    </row>
    <row r="124" spans="1:7" s="143" customFormat="1" x14ac:dyDescent="0.3">
      <c r="A124" s="456"/>
      <c r="F124" s="456"/>
      <c r="G124" s="457"/>
    </row>
    <row r="125" spans="1:7" s="143" customFormat="1" ht="29.25" customHeight="1" x14ac:dyDescent="0.3">
      <c r="A125" s="197" t="s">
        <v>0</v>
      </c>
      <c r="B125" s="197" t="s">
        <v>1</v>
      </c>
      <c r="C125" s="197" t="s">
        <v>2</v>
      </c>
      <c r="D125" s="197" t="s">
        <v>3</v>
      </c>
      <c r="E125" s="291" t="s">
        <v>4</v>
      </c>
      <c r="F125" s="291" t="s">
        <v>4</v>
      </c>
      <c r="G125" s="197" t="s">
        <v>4</v>
      </c>
    </row>
    <row r="126" spans="1:7" s="148" customFormat="1" ht="37.25" customHeight="1" x14ac:dyDescent="0.3">
      <c r="A126" s="16"/>
      <c r="B126" s="17"/>
      <c r="C126" s="17"/>
      <c r="D126" s="18"/>
      <c r="E126" s="21" t="s">
        <v>1145</v>
      </c>
      <c r="F126" s="20" t="s">
        <v>1146</v>
      </c>
      <c r="G126" s="19" t="s">
        <v>1147</v>
      </c>
    </row>
    <row r="127" spans="1:7" s="148" customFormat="1" ht="15.9" customHeight="1" x14ac:dyDescent="0.25">
      <c r="A127" s="137"/>
      <c r="B127" s="138"/>
      <c r="C127" s="138"/>
      <c r="D127" s="138"/>
      <c r="E127" s="331"/>
      <c r="F127" s="331"/>
      <c r="G127" s="332"/>
    </row>
    <row r="128" spans="1:7" s="7" customFormat="1" ht="18" customHeight="1" x14ac:dyDescent="0.25">
      <c r="A128" s="647" t="s">
        <v>5</v>
      </c>
      <c r="B128" s="648"/>
      <c r="C128" s="649"/>
      <c r="D128" s="9"/>
      <c r="E128" s="221" t="str">
        <f>IF(E121=0,"",E121)</f>
        <v/>
      </c>
      <c r="F128" s="221" t="str">
        <f t="shared" ref="F128" si="1">IF(F121=0,"",F121)</f>
        <v/>
      </c>
      <c r="G128" s="221" t="str">
        <f>IF(G121=0,"",G121)</f>
        <v/>
      </c>
    </row>
    <row r="129" spans="1:7" s="148" customFormat="1" ht="15.9" customHeight="1" x14ac:dyDescent="0.25">
      <c r="A129" s="137"/>
      <c r="B129" s="138"/>
      <c r="C129" s="138"/>
      <c r="D129" s="138"/>
      <c r="E129" s="331"/>
      <c r="F129" s="331"/>
      <c r="G129" s="332"/>
    </row>
    <row r="130" spans="1:7" ht="12.9" customHeight="1" x14ac:dyDescent="0.25">
      <c r="A130" s="42">
        <v>27</v>
      </c>
      <c r="B130" s="460" t="s">
        <v>1594</v>
      </c>
      <c r="C130" s="43" t="s">
        <v>942</v>
      </c>
      <c r="D130" s="43">
        <f t="shared" ref="D130:D156" si="2">IF(C130="","",1)</f>
        <v>1</v>
      </c>
      <c r="E130" s="59"/>
      <c r="F130" s="59"/>
      <c r="G130" s="39"/>
    </row>
    <row r="131" spans="1:7" ht="12.9" customHeight="1" x14ac:dyDescent="0.25">
      <c r="A131" s="42"/>
      <c r="B131" s="460"/>
      <c r="C131" s="43"/>
      <c r="D131" s="43" t="str">
        <f t="shared" si="2"/>
        <v/>
      </c>
      <c r="E131" s="50"/>
      <c r="F131" s="50"/>
      <c r="G131" s="458"/>
    </row>
    <row r="132" spans="1:7" ht="12.9" customHeight="1" x14ac:dyDescent="0.25">
      <c r="A132" s="42">
        <v>28</v>
      </c>
      <c r="B132" s="460" t="s">
        <v>1595</v>
      </c>
      <c r="C132" s="43" t="s">
        <v>942</v>
      </c>
      <c r="D132" s="43">
        <f t="shared" si="2"/>
        <v>1</v>
      </c>
      <c r="E132" s="93"/>
      <c r="F132" s="93"/>
      <c r="G132" s="458"/>
    </row>
    <row r="133" spans="1:7" ht="12.65" customHeight="1" x14ac:dyDescent="0.25">
      <c r="A133" s="42"/>
      <c r="B133" s="463"/>
      <c r="C133" s="43"/>
      <c r="D133" s="43" t="str">
        <f t="shared" si="2"/>
        <v/>
      </c>
      <c r="E133" s="43"/>
      <c r="F133" s="43"/>
      <c r="G133" s="39"/>
    </row>
    <row r="134" spans="1:7" ht="12.65" customHeight="1" x14ac:dyDescent="0.25">
      <c r="A134" s="42"/>
      <c r="B134" s="605" t="s">
        <v>1598</v>
      </c>
      <c r="C134" s="43"/>
      <c r="D134" s="43" t="str">
        <f t="shared" si="2"/>
        <v/>
      </c>
      <c r="E134" s="59"/>
      <c r="F134" s="59"/>
      <c r="G134" s="39"/>
    </row>
    <row r="135" spans="1:7" ht="12.9" customHeight="1" x14ac:dyDescent="0.25">
      <c r="A135" s="42"/>
      <c r="B135" s="464"/>
      <c r="C135" s="43"/>
      <c r="D135" s="43" t="str">
        <f t="shared" si="2"/>
        <v/>
      </c>
      <c r="E135" s="43"/>
      <c r="F135" s="43"/>
      <c r="G135" s="39"/>
    </row>
    <row r="136" spans="1:7" ht="12.9" customHeight="1" x14ac:dyDescent="0.25">
      <c r="A136" s="42">
        <v>29</v>
      </c>
      <c r="B136" s="460" t="s">
        <v>1599</v>
      </c>
      <c r="C136" s="43" t="s">
        <v>752</v>
      </c>
      <c r="D136" s="43">
        <f t="shared" si="2"/>
        <v>1</v>
      </c>
      <c r="E136" s="59"/>
      <c r="F136" s="59"/>
      <c r="G136" s="39"/>
    </row>
    <row r="137" spans="1:7" ht="12.9" customHeight="1" x14ac:dyDescent="0.25">
      <c r="A137" s="42"/>
      <c r="B137" s="460"/>
      <c r="C137" s="43"/>
      <c r="D137" s="43" t="str">
        <f t="shared" si="2"/>
        <v/>
      </c>
      <c r="E137" s="43"/>
      <c r="F137" s="43"/>
      <c r="G137" s="39"/>
    </row>
    <row r="138" spans="1:7" ht="12.9" customHeight="1" x14ac:dyDescent="0.25">
      <c r="A138" s="42">
        <v>30</v>
      </c>
      <c r="B138" s="460" t="s">
        <v>1600</v>
      </c>
      <c r="C138" s="43" t="s">
        <v>752</v>
      </c>
      <c r="D138" s="43">
        <f t="shared" si="2"/>
        <v>1</v>
      </c>
      <c r="E138" s="59"/>
      <c r="F138" s="59"/>
      <c r="G138" s="39"/>
    </row>
    <row r="139" spans="1:7" ht="12.9" customHeight="1" x14ac:dyDescent="0.25">
      <c r="A139" s="42"/>
      <c r="B139" s="463"/>
      <c r="C139" s="59"/>
      <c r="D139" s="59" t="str">
        <f t="shared" si="2"/>
        <v/>
      </c>
      <c r="E139" s="59"/>
      <c r="F139" s="59"/>
      <c r="G139" s="39"/>
    </row>
    <row r="140" spans="1:7" ht="12.9" customHeight="1" x14ac:dyDescent="0.25">
      <c r="A140" s="42">
        <v>31</v>
      </c>
      <c r="B140" s="460" t="s">
        <v>1601</v>
      </c>
      <c r="C140" s="59" t="s">
        <v>752</v>
      </c>
      <c r="D140" s="59">
        <f t="shared" si="2"/>
        <v>1</v>
      </c>
      <c r="E140" s="59"/>
      <c r="F140" s="59"/>
      <c r="G140" s="39"/>
    </row>
    <row r="141" spans="1:7" ht="12.9" customHeight="1" x14ac:dyDescent="0.25">
      <c r="A141" s="42"/>
      <c r="B141" s="460"/>
      <c r="C141" s="59"/>
      <c r="D141" s="59" t="str">
        <f t="shared" si="2"/>
        <v/>
      </c>
      <c r="E141" s="59"/>
      <c r="F141" s="59"/>
      <c r="G141" s="39"/>
    </row>
    <row r="142" spans="1:7" ht="12.9" customHeight="1" x14ac:dyDescent="0.25">
      <c r="A142" s="42">
        <v>32</v>
      </c>
      <c r="B142" s="460" t="s">
        <v>1602</v>
      </c>
      <c r="C142" s="43" t="s">
        <v>752</v>
      </c>
      <c r="D142" s="43">
        <f t="shared" si="2"/>
        <v>1</v>
      </c>
      <c r="E142" s="59"/>
      <c r="F142" s="59"/>
      <c r="G142" s="39"/>
    </row>
    <row r="143" spans="1:7" ht="12.9" customHeight="1" x14ac:dyDescent="0.25">
      <c r="A143" s="42"/>
      <c r="B143" s="460"/>
      <c r="C143" s="43"/>
      <c r="D143" s="43" t="str">
        <f t="shared" si="2"/>
        <v/>
      </c>
      <c r="E143" s="43"/>
      <c r="F143" s="43"/>
      <c r="G143" s="39"/>
    </row>
    <row r="144" spans="1:7" ht="12.9" customHeight="1" x14ac:dyDescent="0.25">
      <c r="A144" s="42">
        <v>33</v>
      </c>
      <c r="B144" s="460" t="s">
        <v>1603</v>
      </c>
      <c r="C144" s="43" t="s">
        <v>752</v>
      </c>
      <c r="D144" s="43">
        <f t="shared" si="2"/>
        <v>1</v>
      </c>
      <c r="E144" s="59"/>
      <c r="F144" s="59"/>
      <c r="G144" s="39"/>
    </row>
    <row r="145" spans="1:7" ht="12.9" customHeight="1" x14ac:dyDescent="0.25">
      <c r="A145" s="42"/>
      <c r="B145" s="460"/>
      <c r="C145" s="43"/>
      <c r="D145" s="43" t="str">
        <f t="shared" si="2"/>
        <v/>
      </c>
      <c r="E145" s="43"/>
      <c r="F145" s="43"/>
      <c r="G145" s="39"/>
    </row>
    <row r="146" spans="1:7" ht="12.9" customHeight="1" x14ac:dyDescent="0.25">
      <c r="A146" s="42">
        <v>34</v>
      </c>
      <c r="B146" s="460" t="s">
        <v>1604</v>
      </c>
      <c r="C146" s="43" t="s">
        <v>752</v>
      </c>
      <c r="D146" s="43">
        <f t="shared" si="2"/>
        <v>1</v>
      </c>
      <c r="E146" s="59"/>
      <c r="F146" s="59"/>
      <c r="G146" s="39"/>
    </row>
    <row r="147" spans="1:7" ht="12.9" customHeight="1" x14ac:dyDescent="0.25">
      <c r="A147" s="42"/>
      <c r="B147" s="464"/>
      <c r="C147" s="43"/>
      <c r="D147" s="43" t="str">
        <f t="shared" si="2"/>
        <v/>
      </c>
      <c r="E147" s="50"/>
      <c r="F147" s="50"/>
      <c r="G147" s="458"/>
    </row>
    <row r="148" spans="1:7" ht="12.9" customHeight="1" x14ac:dyDescent="0.25">
      <c r="A148" s="42">
        <v>35</v>
      </c>
      <c r="B148" s="460" t="s">
        <v>1605</v>
      </c>
      <c r="C148" s="43" t="s">
        <v>876</v>
      </c>
      <c r="D148" s="43">
        <f t="shared" si="2"/>
        <v>1</v>
      </c>
      <c r="E148" s="50"/>
      <c r="F148" s="50"/>
      <c r="G148" s="39"/>
    </row>
    <row r="149" spans="1:7" ht="12.9" customHeight="1" x14ac:dyDescent="0.25">
      <c r="A149" s="42"/>
      <c r="B149" s="460"/>
      <c r="C149" s="98"/>
      <c r="D149" s="59" t="str">
        <f t="shared" si="2"/>
        <v/>
      </c>
      <c r="E149" s="93"/>
      <c r="F149" s="93"/>
      <c r="G149" s="39"/>
    </row>
    <row r="150" spans="1:7" ht="12.9" customHeight="1" x14ac:dyDescent="0.25">
      <c r="A150" s="42"/>
      <c r="B150" s="460"/>
      <c r="C150" s="98"/>
      <c r="D150" s="59" t="str">
        <f t="shared" si="2"/>
        <v/>
      </c>
      <c r="E150" s="93"/>
      <c r="F150" s="93"/>
      <c r="G150" s="39"/>
    </row>
    <row r="151" spans="1:7" ht="12.9" customHeight="1" x14ac:dyDescent="0.25">
      <c r="A151" s="42"/>
      <c r="B151" s="460"/>
      <c r="C151" s="98"/>
      <c r="D151" s="59" t="str">
        <f t="shared" si="2"/>
        <v/>
      </c>
      <c r="E151" s="93"/>
      <c r="F151" s="93"/>
      <c r="G151" s="39"/>
    </row>
    <row r="152" spans="1:7" ht="12.9" customHeight="1" x14ac:dyDescent="0.25">
      <c r="A152" s="42"/>
      <c r="B152" s="460"/>
      <c r="C152" s="98"/>
      <c r="D152" s="59" t="str">
        <f t="shared" si="2"/>
        <v/>
      </c>
      <c r="E152" s="93"/>
      <c r="F152" s="93"/>
      <c r="G152" s="39"/>
    </row>
    <row r="153" spans="1:7" ht="12.9" customHeight="1" x14ac:dyDescent="0.25">
      <c r="A153" s="42"/>
      <c r="B153" s="460"/>
      <c r="C153" s="98"/>
      <c r="D153" s="59" t="str">
        <f t="shared" si="2"/>
        <v/>
      </c>
      <c r="E153" s="93"/>
      <c r="F153" s="93"/>
      <c r="G153" s="39"/>
    </row>
    <row r="154" spans="1:7" ht="12.9" customHeight="1" x14ac:dyDescent="0.25">
      <c r="A154" s="42"/>
      <c r="B154" s="460"/>
      <c r="C154" s="98"/>
      <c r="D154" s="59" t="str">
        <f t="shared" si="2"/>
        <v/>
      </c>
      <c r="E154" s="93"/>
      <c r="F154" s="93"/>
      <c r="G154" s="39"/>
    </row>
    <row r="155" spans="1:7" ht="12.9" customHeight="1" x14ac:dyDescent="0.25">
      <c r="A155" s="42"/>
      <c r="B155" s="460"/>
      <c r="C155" s="98"/>
      <c r="D155" s="59" t="str">
        <f t="shared" si="2"/>
        <v/>
      </c>
      <c r="E155" s="93"/>
      <c r="F155" s="93"/>
      <c r="G155" s="39"/>
    </row>
    <row r="156" spans="1:7" ht="12.9" customHeight="1" x14ac:dyDescent="0.25">
      <c r="A156" s="42"/>
      <c r="B156" s="460"/>
      <c r="C156" s="98"/>
      <c r="D156" s="59" t="str">
        <f t="shared" si="2"/>
        <v/>
      </c>
      <c r="E156" s="93"/>
      <c r="F156" s="93"/>
      <c r="G156" s="39"/>
    </row>
    <row r="157" spans="1:7" ht="12.9" customHeight="1" x14ac:dyDescent="0.25">
      <c r="A157" s="42"/>
      <c r="B157" s="460"/>
      <c r="C157" s="98"/>
      <c r="D157" s="59"/>
      <c r="E157" s="93"/>
      <c r="F157" s="93"/>
      <c r="G157" s="39"/>
    </row>
    <row r="158" spans="1:7" ht="12.9" customHeight="1" x14ac:dyDescent="0.25">
      <c r="A158" s="42"/>
      <c r="B158" s="460"/>
      <c r="C158" s="98"/>
      <c r="D158" s="59"/>
      <c r="E158" s="93"/>
      <c r="F158" s="93"/>
      <c r="G158" s="39"/>
    </row>
    <row r="159" spans="1:7" ht="12.9" customHeight="1" x14ac:dyDescent="0.25">
      <c r="A159" s="42"/>
      <c r="B159" s="460"/>
      <c r="C159" s="98"/>
      <c r="D159" s="59"/>
      <c r="E159" s="93"/>
      <c r="F159" s="93"/>
      <c r="G159" s="39"/>
    </row>
    <row r="160" spans="1:7" ht="12.9" customHeight="1" x14ac:dyDescent="0.25">
      <c r="A160" s="42"/>
      <c r="B160" s="460"/>
      <c r="C160" s="98"/>
      <c r="D160" s="59"/>
      <c r="E160" s="93"/>
      <c r="F160" s="93"/>
      <c r="G160" s="39"/>
    </row>
    <row r="161" spans="1:7" ht="12.9" customHeight="1" x14ac:dyDescent="0.25">
      <c r="A161" s="42"/>
      <c r="B161" s="460"/>
      <c r="C161" s="98"/>
      <c r="D161" s="59"/>
      <c r="E161" s="93"/>
      <c r="F161" s="93"/>
      <c r="G161" s="39"/>
    </row>
    <row r="162" spans="1:7" ht="12.9" customHeight="1" x14ac:dyDescent="0.25">
      <c r="A162" s="42"/>
      <c r="B162" s="460"/>
      <c r="C162" s="98"/>
      <c r="D162" s="59"/>
      <c r="E162" s="93"/>
      <c r="F162" s="93"/>
      <c r="G162" s="39"/>
    </row>
    <row r="163" spans="1:7" ht="12.9" customHeight="1" x14ac:dyDescent="0.25">
      <c r="A163" s="42"/>
      <c r="B163" s="460"/>
      <c r="C163" s="98"/>
      <c r="D163" s="59"/>
      <c r="E163" s="93"/>
      <c r="F163" s="93"/>
      <c r="G163" s="39"/>
    </row>
    <row r="164" spans="1:7" ht="12.9" customHeight="1" x14ac:dyDescent="0.25">
      <c r="A164" s="42"/>
      <c r="B164" s="460"/>
      <c r="C164" s="98"/>
      <c r="D164" s="59"/>
      <c r="E164" s="93"/>
      <c r="F164" s="93"/>
      <c r="G164" s="39"/>
    </row>
    <row r="165" spans="1:7" ht="12.9" customHeight="1" x14ac:dyDescent="0.25">
      <c r="A165" s="42"/>
      <c r="B165" s="460"/>
      <c r="C165" s="98"/>
      <c r="D165" s="59"/>
      <c r="E165" s="93"/>
      <c r="F165" s="93"/>
      <c r="G165" s="39"/>
    </row>
    <row r="166" spans="1:7" ht="12.9" customHeight="1" x14ac:dyDescent="0.25">
      <c r="A166" s="42"/>
      <c r="B166" s="460"/>
      <c r="C166" s="98"/>
      <c r="D166" s="59"/>
      <c r="E166" s="93"/>
      <c r="F166" s="93"/>
      <c r="G166" s="39"/>
    </row>
    <row r="167" spans="1:7" ht="12.9" customHeight="1" x14ac:dyDescent="0.25">
      <c r="A167" s="42"/>
      <c r="B167" s="460"/>
      <c r="C167" s="98"/>
      <c r="D167" s="59"/>
      <c r="E167" s="93"/>
      <c r="F167" s="93"/>
      <c r="G167" s="39"/>
    </row>
    <row r="168" spans="1:7" ht="12.9" customHeight="1" x14ac:dyDescent="0.25">
      <c r="A168" s="42"/>
      <c r="B168" s="460"/>
      <c r="C168" s="98"/>
      <c r="D168" s="59"/>
      <c r="E168" s="93"/>
      <c r="F168" s="93"/>
      <c r="G168" s="39"/>
    </row>
    <row r="169" spans="1:7" ht="12.9" customHeight="1" x14ac:dyDescent="0.25">
      <c r="A169" s="42"/>
      <c r="B169" s="99"/>
      <c r="C169" s="100"/>
      <c r="D169" s="43"/>
      <c r="E169" s="43"/>
      <c r="F169" s="455"/>
      <c r="G169" s="39"/>
    </row>
    <row r="170" spans="1:7" s="357" customFormat="1" ht="12.9" customHeight="1" x14ac:dyDescent="0.25">
      <c r="A170" s="500"/>
      <c r="B170" s="501" t="s">
        <v>1078</v>
      </c>
      <c r="C170" s="502"/>
      <c r="D170" s="502"/>
      <c r="E170" s="492" t="str">
        <f>IF(SUM(E$7:E169)=0,"",SUM(E128:E169))</f>
        <v/>
      </c>
      <c r="F170" s="492" t="str">
        <f>IF(SUM(F$7:F169)=0,"",SUM(F128:F169))</f>
        <v/>
      </c>
      <c r="G170" s="492" t="str">
        <f>IF(SUM(G$7:G169)=0,"",SUM(G128:G169))</f>
        <v/>
      </c>
    </row>
    <row r="171" spans="1:7" x14ac:dyDescent="0.25">
      <c r="A171" s="27"/>
    </row>
    <row r="172" spans="1:7" x14ac:dyDescent="0.25">
      <c r="A172" s="96"/>
    </row>
    <row r="173" spans="1:7" x14ac:dyDescent="0.25">
      <c r="A173" s="27"/>
    </row>
    <row r="174" spans="1:7" x14ac:dyDescent="0.25">
      <c r="A174" s="96"/>
    </row>
    <row r="175" spans="1:7" x14ac:dyDescent="0.25">
      <c r="A175" s="27"/>
    </row>
    <row r="176" spans="1:7" x14ac:dyDescent="0.25">
      <c r="A176" s="96"/>
    </row>
    <row r="177" spans="1:1" x14ac:dyDescent="0.25">
      <c r="A177" s="27"/>
    </row>
    <row r="178" spans="1:1" x14ac:dyDescent="0.25">
      <c r="A178" s="96"/>
    </row>
    <row r="179" spans="1:1" x14ac:dyDescent="0.25">
      <c r="A179" s="42"/>
    </row>
  </sheetData>
  <mergeCells count="10">
    <mergeCell ref="A68:C68"/>
    <mergeCell ref="B96:C96"/>
    <mergeCell ref="A121:C121"/>
    <mergeCell ref="A123:G123"/>
    <mergeCell ref="A128:C128"/>
    <mergeCell ref="A63:G63"/>
    <mergeCell ref="A1:G1"/>
    <mergeCell ref="B3:C3"/>
    <mergeCell ref="A4:D4"/>
    <mergeCell ref="A61:C61"/>
  </mergeCells>
  <printOptions gridLines="1"/>
  <pageMargins left="0.70866141732283472" right="0.70866141732283472" top="0.74803149606299213" bottom="0.74803149606299213" header="0.31496062992125984" footer="0.31496062992125984"/>
  <pageSetup paperSize="9" scale="75" fitToHeight="20" orientation="portrait" r:id="rId1"/>
  <rowBreaks count="2" manualBreakCount="2">
    <brk id="61" max="6" man="1"/>
    <brk id="121" max="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69"/>
  <sheetViews>
    <sheetView showZeros="0" tabSelected="1" view="pageBreakPreview" topLeftCell="A67" zoomScale="115" zoomScaleNormal="70" zoomScaleSheetLayoutView="115" zoomScalePageLayoutView="140" workbookViewId="0">
      <selection activeCell="A71" sqref="A71:D71"/>
    </sheetView>
  </sheetViews>
  <sheetFormatPr defaultColWidth="11.796875" defaultRowHeight="11.5" x14ac:dyDescent="0.25"/>
  <cols>
    <col min="1" max="1" width="7.796875" style="26" customWidth="1"/>
    <col min="2" max="2" width="4.796875" style="26" customWidth="1"/>
    <col min="3" max="3" width="47.796875" style="26" customWidth="1"/>
    <col min="4" max="4" width="7.3984375" style="26" customWidth="1"/>
    <col min="5" max="6" width="15.796875" style="26" customWidth="1"/>
    <col min="7" max="7" width="15.796875" style="142" customWidth="1"/>
    <col min="8" max="16384" width="11.796875" style="26"/>
  </cols>
  <sheetData>
    <row r="1" spans="1:7" s="143" customFormat="1" ht="20.25" customHeight="1" x14ac:dyDescent="0.3">
      <c r="A1" s="636" t="s">
        <v>1502</v>
      </c>
      <c r="B1" s="637"/>
      <c r="C1" s="637"/>
      <c r="D1" s="637"/>
      <c r="E1" s="637"/>
      <c r="F1" s="637"/>
      <c r="G1" s="638"/>
    </row>
    <row r="2" spans="1:7" s="7" customFormat="1" x14ac:dyDescent="0.25">
      <c r="A2" s="465"/>
      <c r="B2" s="202"/>
      <c r="C2" s="202"/>
      <c r="D2" s="202"/>
      <c r="E2" s="202"/>
      <c r="F2" s="202"/>
      <c r="G2" s="451"/>
    </row>
    <row r="3" spans="1:7" s="7" customFormat="1" ht="26.25" customHeight="1" x14ac:dyDescent="0.25">
      <c r="A3" s="103" t="s">
        <v>0</v>
      </c>
      <c r="B3" s="699" t="s">
        <v>1</v>
      </c>
      <c r="C3" s="705"/>
      <c r="D3" s="8" t="s">
        <v>2</v>
      </c>
      <c r="E3" s="8" t="s">
        <v>4</v>
      </c>
      <c r="F3" s="8" t="s">
        <v>4</v>
      </c>
      <c r="G3" s="8" t="s">
        <v>4</v>
      </c>
    </row>
    <row r="4" spans="1:7" s="148" customFormat="1" ht="45" customHeight="1" x14ac:dyDescent="0.3">
      <c r="A4" s="706"/>
      <c r="B4" s="707"/>
      <c r="C4" s="707"/>
      <c r="D4" s="708"/>
      <c r="E4" s="6" t="s">
        <v>1145</v>
      </c>
      <c r="F4" s="6" t="s">
        <v>1148</v>
      </c>
      <c r="G4" s="203" t="s">
        <v>1147</v>
      </c>
    </row>
    <row r="5" spans="1:7" ht="12.9" customHeight="1" x14ac:dyDescent="0.25">
      <c r="A5" s="45"/>
      <c r="B5" s="46"/>
      <c r="C5" s="47"/>
      <c r="D5" s="48"/>
      <c r="E5" s="48"/>
      <c r="F5" s="48"/>
      <c r="G5" s="49"/>
    </row>
    <row r="6" spans="1:7" ht="12.9" customHeight="1" x14ac:dyDescent="0.25">
      <c r="A6" s="466" t="s">
        <v>964</v>
      </c>
      <c r="B6" s="467"/>
      <c r="C6" s="462"/>
      <c r="D6" s="43" t="s">
        <v>964</v>
      </c>
      <c r="E6" s="43" t="s">
        <v>964</v>
      </c>
      <c r="F6" s="43"/>
      <c r="G6" s="458"/>
    </row>
    <row r="7" spans="1:7" ht="12.9" customHeight="1" x14ac:dyDescent="0.25">
      <c r="A7" s="466" t="s">
        <v>964</v>
      </c>
      <c r="B7" s="54" t="s">
        <v>1093</v>
      </c>
      <c r="C7" s="468"/>
      <c r="D7" s="43" t="s">
        <v>964</v>
      </c>
      <c r="E7" s="43" t="s">
        <v>964</v>
      </c>
      <c r="F7" s="43"/>
      <c r="G7" s="39" t="str">
        <f>IF(OR(AND(E7="Prov",F7="Sum"),(F7="PC Sum")),". . . . . . . . .00",IF(ISERR(E7*F7),"",IF(E7*F7=0,"",ROUND(E7*F7,2))))</f>
        <v/>
      </c>
    </row>
    <row r="8" spans="1:7" ht="12.9" customHeight="1" x14ac:dyDescent="0.25">
      <c r="A8" s="466" t="s">
        <v>1505</v>
      </c>
      <c r="B8" s="55" t="s">
        <v>1094</v>
      </c>
      <c r="C8" s="469"/>
      <c r="D8" s="59" t="s">
        <v>964</v>
      </c>
      <c r="E8" s="59" t="s">
        <v>964</v>
      </c>
      <c r="F8" s="59"/>
      <c r="G8" s="60" t="str">
        <f>IF(OR(AND(E8="Prov",F8="Sum"),(F8="PC Sum")),". . . . . . . . .00",IF(ISERR(E8*F8),"",IF(E8*F8=0,"",ROUND(E8*F8,2))))</f>
        <v/>
      </c>
    </row>
    <row r="9" spans="1:7" ht="12.9" customHeight="1" x14ac:dyDescent="0.25">
      <c r="A9" s="58"/>
      <c r="B9" s="55" t="s">
        <v>1112</v>
      </c>
      <c r="C9" s="469"/>
      <c r="D9" s="59" t="s">
        <v>942</v>
      </c>
      <c r="E9" s="59"/>
      <c r="F9" s="59"/>
      <c r="G9" s="60"/>
    </row>
    <row r="10" spans="1:7" ht="12.9" customHeight="1" x14ac:dyDescent="0.25">
      <c r="A10" s="58"/>
      <c r="B10" s="56"/>
      <c r="C10" s="468"/>
      <c r="D10" s="59" t="s">
        <v>964</v>
      </c>
      <c r="E10" s="59"/>
      <c r="F10" s="59"/>
      <c r="G10" s="60"/>
    </row>
    <row r="11" spans="1:7" ht="12.9" customHeight="1" x14ac:dyDescent="0.25">
      <c r="A11" s="58"/>
      <c r="B11" s="54" t="s">
        <v>1095</v>
      </c>
      <c r="C11" s="468"/>
      <c r="D11" s="59" t="s">
        <v>964</v>
      </c>
      <c r="E11" s="59"/>
      <c r="F11" s="59"/>
      <c r="G11" s="60"/>
    </row>
    <row r="12" spans="1:7" ht="12.9" customHeight="1" x14ac:dyDescent="0.25">
      <c r="A12" s="58"/>
      <c r="B12" s="55" t="s">
        <v>1109</v>
      </c>
      <c r="C12" s="469"/>
      <c r="D12" s="59"/>
      <c r="E12" s="93"/>
      <c r="F12" s="93"/>
      <c r="G12" s="60"/>
    </row>
    <row r="13" spans="1:7" ht="12.9" customHeight="1" x14ac:dyDescent="0.25">
      <c r="A13" s="58" t="s">
        <v>1506</v>
      </c>
      <c r="B13" s="55" t="s">
        <v>1096</v>
      </c>
      <c r="C13" s="469" t="s">
        <v>1097</v>
      </c>
      <c r="D13" s="59" t="s">
        <v>988</v>
      </c>
      <c r="E13" s="59"/>
      <c r="F13" s="59"/>
      <c r="G13" s="60"/>
    </row>
    <row r="14" spans="1:7" ht="12.9" customHeight="1" x14ac:dyDescent="0.25">
      <c r="A14" s="58"/>
      <c r="B14" s="55"/>
      <c r="C14" s="469"/>
      <c r="D14" s="59" t="s">
        <v>964</v>
      </c>
      <c r="E14" s="59"/>
      <c r="F14" s="59"/>
      <c r="G14" s="60"/>
    </row>
    <row r="15" spans="1:7" ht="12.9" customHeight="1" x14ac:dyDescent="0.25">
      <c r="A15" s="58" t="s">
        <v>1507</v>
      </c>
      <c r="B15" s="55" t="s">
        <v>1098</v>
      </c>
      <c r="C15" s="469" t="s">
        <v>1099</v>
      </c>
      <c r="D15" s="59" t="s">
        <v>988</v>
      </c>
      <c r="E15" s="59"/>
      <c r="F15" s="59"/>
      <c r="G15" s="60"/>
    </row>
    <row r="16" spans="1:7" ht="12.9" customHeight="1" x14ac:dyDescent="0.25">
      <c r="A16" s="58"/>
      <c r="B16" s="55"/>
      <c r="C16" s="469"/>
      <c r="D16" s="59"/>
      <c r="E16" s="93"/>
      <c r="F16" s="93"/>
      <c r="G16" s="60"/>
    </row>
    <row r="17" spans="1:7" ht="12.9" customHeight="1" x14ac:dyDescent="0.25">
      <c r="A17" s="58" t="s">
        <v>1508</v>
      </c>
      <c r="B17" s="55" t="s">
        <v>1100</v>
      </c>
      <c r="C17" s="469" t="s">
        <v>1101</v>
      </c>
      <c r="D17" s="59" t="s">
        <v>988</v>
      </c>
      <c r="E17" s="59"/>
      <c r="F17" s="59"/>
      <c r="G17" s="60"/>
    </row>
    <row r="18" spans="1:7" ht="12.9" customHeight="1" x14ac:dyDescent="0.25">
      <c r="A18" s="58"/>
      <c r="B18" s="55"/>
      <c r="C18" s="469"/>
      <c r="D18" s="59"/>
      <c r="E18" s="59"/>
      <c r="F18" s="59"/>
      <c r="G18" s="60"/>
    </row>
    <row r="19" spans="1:7" ht="12.9" customHeight="1" x14ac:dyDescent="0.25">
      <c r="A19" s="58" t="s">
        <v>1509</v>
      </c>
      <c r="B19" s="55" t="s">
        <v>1102</v>
      </c>
      <c r="C19" s="469" t="s">
        <v>1103</v>
      </c>
      <c r="D19" s="59" t="s">
        <v>988</v>
      </c>
      <c r="E19" s="59"/>
      <c r="F19" s="59"/>
      <c r="G19" s="60"/>
    </row>
    <row r="20" spans="1:7" ht="12.9" customHeight="1" x14ac:dyDescent="0.25">
      <c r="A20" s="58"/>
      <c r="B20" s="55"/>
      <c r="C20" s="469"/>
      <c r="D20" s="59"/>
      <c r="E20" s="59"/>
      <c r="F20" s="59"/>
      <c r="G20" s="60"/>
    </row>
    <row r="21" spans="1:7" ht="12.9" customHeight="1" x14ac:dyDescent="0.25">
      <c r="A21" s="58"/>
      <c r="B21" s="54" t="s">
        <v>1104</v>
      </c>
      <c r="C21" s="468"/>
      <c r="D21" s="59"/>
      <c r="E21" s="59"/>
      <c r="F21" s="94"/>
      <c r="G21" s="60"/>
    </row>
    <row r="22" spans="1:7" ht="12.9" customHeight="1" x14ac:dyDescent="0.25">
      <c r="A22" s="58" t="s">
        <v>1510</v>
      </c>
      <c r="B22" s="55" t="s">
        <v>1105</v>
      </c>
      <c r="C22" s="469"/>
      <c r="D22" s="59"/>
      <c r="E22" s="59"/>
      <c r="F22" s="59"/>
      <c r="G22" s="92"/>
    </row>
    <row r="23" spans="1:7" ht="12.9" customHeight="1" x14ac:dyDescent="0.25">
      <c r="A23" s="58"/>
      <c r="B23" s="55" t="s">
        <v>1110</v>
      </c>
      <c r="C23" s="469"/>
      <c r="D23" s="59">
        <v>1</v>
      </c>
      <c r="E23" s="93"/>
      <c r="F23" s="93"/>
      <c r="G23" s="92"/>
    </row>
    <row r="24" spans="1:7" ht="12.9" customHeight="1" x14ac:dyDescent="0.25">
      <c r="A24" s="58"/>
      <c r="B24" s="55"/>
      <c r="C24" s="469"/>
      <c r="D24" s="59"/>
      <c r="E24" s="59"/>
      <c r="F24" s="59"/>
      <c r="G24" s="60"/>
    </row>
    <row r="25" spans="1:7" ht="12.9" customHeight="1" x14ac:dyDescent="0.25">
      <c r="A25" s="58"/>
      <c r="B25" s="54" t="s">
        <v>1106</v>
      </c>
      <c r="C25" s="468"/>
      <c r="D25" s="59" t="s">
        <v>964</v>
      </c>
      <c r="E25" s="59"/>
      <c r="F25" s="59"/>
      <c r="G25" s="60"/>
    </row>
    <row r="26" spans="1:7" ht="12.9" customHeight="1" x14ac:dyDescent="0.25">
      <c r="A26" s="58" t="s">
        <v>1511</v>
      </c>
      <c r="B26" s="55" t="s">
        <v>1107</v>
      </c>
      <c r="C26" s="469"/>
      <c r="D26" s="59"/>
      <c r="E26" s="93"/>
      <c r="F26" s="93"/>
      <c r="G26" s="92"/>
    </row>
    <row r="27" spans="1:7" ht="12.9" customHeight="1" x14ac:dyDescent="0.25">
      <c r="A27" s="58"/>
      <c r="B27" s="55" t="s">
        <v>1111</v>
      </c>
      <c r="C27" s="469"/>
      <c r="D27" s="59"/>
      <c r="E27" s="59"/>
      <c r="F27" s="59"/>
      <c r="G27" s="60"/>
    </row>
    <row r="28" spans="1:7" ht="12.9" customHeight="1" x14ac:dyDescent="0.25">
      <c r="A28" s="58"/>
      <c r="B28" s="55" t="s">
        <v>1096</v>
      </c>
      <c r="C28" s="469" t="s">
        <v>1108</v>
      </c>
      <c r="D28" s="59" t="s">
        <v>942</v>
      </c>
      <c r="E28" s="59"/>
      <c r="F28" s="59"/>
      <c r="G28" s="60"/>
    </row>
    <row r="29" spans="1:7" ht="12.9" customHeight="1" x14ac:dyDescent="0.25">
      <c r="A29" s="58"/>
      <c r="B29" s="462" t="s">
        <v>998</v>
      </c>
      <c r="C29" s="462"/>
      <c r="D29" s="59" t="s">
        <v>964</v>
      </c>
      <c r="E29" s="59"/>
      <c r="F29" s="59"/>
      <c r="G29" s="60"/>
    </row>
    <row r="30" spans="1:7" ht="12.9" customHeight="1" x14ac:dyDescent="0.25">
      <c r="A30" s="58"/>
      <c r="B30" s="462" t="s">
        <v>1000</v>
      </c>
      <c r="C30" s="462"/>
      <c r="D30" s="59" t="s">
        <v>964</v>
      </c>
      <c r="E30" s="59"/>
      <c r="F30" s="59"/>
      <c r="G30" s="60"/>
    </row>
    <row r="31" spans="1:7" ht="12.9" customHeight="1" x14ac:dyDescent="0.25">
      <c r="A31" s="58"/>
      <c r="B31" s="709"/>
      <c r="C31" s="710"/>
      <c r="D31" s="59" t="s">
        <v>964</v>
      </c>
      <c r="E31" s="59"/>
      <c r="F31" s="59"/>
      <c r="G31" s="60"/>
    </row>
    <row r="32" spans="1:7" ht="12.9" customHeight="1" x14ac:dyDescent="0.25">
      <c r="A32" s="58"/>
      <c r="B32" s="57" t="s">
        <v>1113</v>
      </c>
      <c r="C32" s="469"/>
      <c r="D32" s="59" t="s">
        <v>964</v>
      </c>
      <c r="E32" s="59"/>
      <c r="F32" s="59"/>
      <c r="G32" s="60"/>
    </row>
    <row r="33" spans="1:7" ht="12.9" customHeight="1" x14ac:dyDescent="0.25">
      <c r="A33" s="58"/>
      <c r="B33" s="55" t="s">
        <v>1114</v>
      </c>
      <c r="C33" s="469"/>
      <c r="D33" s="59" t="s">
        <v>964</v>
      </c>
      <c r="E33" s="59"/>
      <c r="F33" s="59"/>
      <c r="G33" s="60"/>
    </row>
    <row r="34" spans="1:7" ht="12.9" customHeight="1" x14ac:dyDescent="0.25">
      <c r="A34" s="58"/>
      <c r="B34" s="55" t="s">
        <v>1115</v>
      </c>
      <c r="C34" s="469"/>
      <c r="D34" s="59"/>
      <c r="E34" s="93"/>
      <c r="F34" s="93"/>
      <c r="G34" s="92"/>
    </row>
    <row r="35" spans="1:7" ht="12.9" customHeight="1" x14ac:dyDescent="0.25">
      <c r="A35" s="58"/>
      <c r="B35" s="55" t="s">
        <v>1116</v>
      </c>
      <c r="C35" s="469"/>
      <c r="D35" s="59"/>
      <c r="E35" s="93"/>
      <c r="F35" s="93"/>
      <c r="G35" s="60"/>
    </row>
    <row r="36" spans="1:7" ht="12.9" customHeight="1" x14ac:dyDescent="0.25">
      <c r="A36" s="58"/>
      <c r="B36" s="55" t="s">
        <v>1117</v>
      </c>
      <c r="C36" s="469"/>
      <c r="D36" s="59"/>
      <c r="E36" s="59"/>
      <c r="F36" s="94"/>
      <c r="G36" s="60"/>
    </row>
    <row r="37" spans="1:7" ht="12.9" customHeight="1" x14ac:dyDescent="0.25">
      <c r="A37" s="58"/>
      <c r="B37" s="55" t="s">
        <v>1118</v>
      </c>
      <c r="C37" s="469"/>
      <c r="D37" s="59"/>
      <c r="E37" s="93"/>
      <c r="F37" s="93"/>
      <c r="G37" s="60"/>
    </row>
    <row r="38" spans="1:7" ht="12.9" customHeight="1" x14ac:dyDescent="0.25">
      <c r="A38" s="58"/>
      <c r="B38" s="55" t="s">
        <v>1119</v>
      </c>
      <c r="C38" s="469"/>
      <c r="D38" s="59"/>
      <c r="E38" s="93"/>
      <c r="F38" s="93"/>
      <c r="G38" s="60"/>
    </row>
    <row r="39" spans="1:7" ht="12.9" customHeight="1" x14ac:dyDescent="0.25">
      <c r="A39" s="96"/>
      <c r="B39" s="55" t="s">
        <v>1120</v>
      </c>
      <c r="C39" s="469"/>
      <c r="D39" s="59"/>
      <c r="E39" s="93"/>
      <c r="F39" s="93"/>
      <c r="G39" s="60"/>
    </row>
    <row r="40" spans="1:7" ht="12.9" customHeight="1" x14ac:dyDescent="0.25">
      <c r="A40" s="96" t="s">
        <v>1512</v>
      </c>
      <c r="B40" s="55" t="s">
        <v>1096</v>
      </c>
      <c r="C40" s="469" t="s">
        <v>1121</v>
      </c>
      <c r="D40" s="59" t="s">
        <v>942</v>
      </c>
      <c r="E40" s="93"/>
      <c r="F40" s="93"/>
      <c r="G40" s="60"/>
    </row>
    <row r="41" spans="1:7" ht="12.9" customHeight="1" x14ac:dyDescent="0.25">
      <c r="A41" s="96"/>
      <c r="B41" s="55"/>
      <c r="C41" s="469"/>
      <c r="D41" s="59"/>
      <c r="E41" s="93"/>
      <c r="F41" s="93"/>
      <c r="G41" s="60"/>
    </row>
    <row r="42" spans="1:7" ht="12.9" customHeight="1" x14ac:dyDescent="0.25">
      <c r="A42" s="96" t="s">
        <v>1513</v>
      </c>
      <c r="B42" s="55" t="s">
        <v>1098</v>
      </c>
      <c r="C42" s="469" t="s">
        <v>1122</v>
      </c>
      <c r="D42" s="59" t="s">
        <v>942</v>
      </c>
      <c r="E42" s="93"/>
      <c r="F42" s="93"/>
      <c r="G42" s="60"/>
    </row>
    <row r="43" spans="1:7" ht="12.9" customHeight="1" x14ac:dyDescent="0.25">
      <c r="A43" s="96"/>
      <c r="B43" s="55"/>
      <c r="C43" s="469"/>
      <c r="D43" s="59"/>
      <c r="E43" s="93"/>
      <c r="F43" s="93"/>
      <c r="G43" s="60"/>
    </row>
    <row r="44" spans="1:7" ht="12.9" customHeight="1" x14ac:dyDescent="0.25">
      <c r="A44" s="96" t="s">
        <v>1514</v>
      </c>
      <c r="B44" s="55" t="s">
        <v>1100</v>
      </c>
      <c r="C44" s="469" t="s">
        <v>1123</v>
      </c>
      <c r="D44" s="59" t="s">
        <v>942</v>
      </c>
      <c r="E44" s="93"/>
      <c r="F44" s="93"/>
      <c r="G44" s="60"/>
    </row>
    <row r="45" spans="1:7" ht="12.9" customHeight="1" x14ac:dyDescent="0.25">
      <c r="A45" s="96"/>
      <c r="B45" s="55"/>
      <c r="C45" s="469"/>
      <c r="D45" s="59"/>
      <c r="E45" s="93"/>
      <c r="F45" s="93"/>
      <c r="G45" s="60"/>
    </row>
    <row r="46" spans="1:7" ht="12.9" customHeight="1" x14ac:dyDescent="0.25">
      <c r="A46" s="96" t="s">
        <v>1515</v>
      </c>
      <c r="B46" s="55" t="s">
        <v>1102</v>
      </c>
      <c r="C46" s="469" t="s">
        <v>1124</v>
      </c>
      <c r="D46" s="59" t="s">
        <v>942</v>
      </c>
      <c r="E46" s="93"/>
      <c r="F46" s="93"/>
      <c r="G46" s="60"/>
    </row>
    <row r="47" spans="1:7" ht="12.9" customHeight="1" x14ac:dyDescent="0.25">
      <c r="A47" s="96"/>
      <c r="B47" s="55"/>
      <c r="C47" s="469"/>
      <c r="D47" s="59"/>
      <c r="E47" s="93"/>
      <c r="F47" s="93"/>
      <c r="G47" s="60"/>
    </row>
    <row r="48" spans="1:7" ht="12.9" customHeight="1" x14ac:dyDescent="0.25">
      <c r="A48" s="96" t="s">
        <v>1516</v>
      </c>
      <c r="B48" s="55" t="s">
        <v>1125</v>
      </c>
      <c r="C48" s="469" t="s">
        <v>1126</v>
      </c>
      <c r="D48" s="59" t="s">
        <v>942</v>
      </c>
      <c r="E48" s="93"/>
      <c r="F48" s="93"/>
      <c r="G48" s="60"/>
    </row>
    <row r="49" spans="1:7" ht="12.9" customHeight="1" x14ac:dyDescent="0.25">
      <c r="A49" s="96"/>
      <c r="B49" s="55"/>
      <c r="C49" s="469"/>
      <c r="D49" s="59"/>
      <c r="E49" s="93"/>
      <c r="F49" s="93"/>
      <c r="G49" s="60"/>
    </row>
    <row r="50" spans="1:7" ht="12.9" customHeight="1" x14ac:dyDescent="0.25">
      <c r="A50" s="96" t="s">
        <v>1517</v>
      </c>
      <c r="B50" s="55" t="s">
        <v>1127</v>
      </c>
      <c r="C50" s="469" t="s">
        <v>1128</v>
      </c>
      <c r="D50" s="59" t="s">
        <v>942</v>
      </c>
      <c r="E50" s="93"/>
      <c r="F50" s="93"/>
      <c r="G50" s="60"/>
    </row>
    <row r="51" spans="1:7" ht="12.9" customHeight="1" x14ac:dyDescent="0.25">
      <c r="A51" s="104"/>
      <c r="B51" s="703" t="s">
        <v>1129</v>
      </c>
      <c r="C51" s="704"/>
      <c r="D51" s="59"/>
      <c r="E51" s="93"/>
      <c r="F51" s="93"/>
      <c r="G51" s="60"/>
    </row>
    <row r="52" spans="1:7" ht="12.9" customHeight="1" x14ac:dyDescent="0.25">
      <c r="A52" s="104"/>
      <c r="B52" s="703"/>
      <c r="C52" s="704"/>
      <c r="D52" s="59"/>
      <c r="E52" s="93"/>
      <c r="F52" s="93"/>
      <c r="G52" s="60"/>
    </row>
    <row r="53" spans="1:7" ht="12.9" customHeight="1" x14ac:dyDescent="0.25">
      <c r="A53" s="104"/>
      <c r="B53" s="703" t="s">
        <v>1130</v>
      </c>
      <c r="C53" s="704"/>
      <c r="D53" s="59"/>
      <c r="E53" s="93"/>
      <c r="F53" s="93"/>
      <c r="G53" s="60"/>
    </row>
    <row r="54" spans="1:7" ht="12.9" customHeight="1" x14ac:dyDescent="0.25">
      <c r="A54" s="104"/>
      <c r="B54" s="703"/>
      <c r="C54" s="704"/>
      <c r="D54" s="59"/>
      <c r="E54" s="93"/>
      <c r="F54" s="93"/>
      <c r="G54" s="60"/>
    </row>
    <row r="55" spans="1:7" ht="12.9" customHeight="1" x14ac:dyDescent="0.25">
      <c r="A55" s="104"/>
      <c r="B55" s="703" t="s">
        <v>1131</v>
      </c>
      <c r="C55" s="704"/>
      <c r="D55" s="59"/>
      <c r="E55" s="93"/>
      <c r="F55" s="93"/>
      <c r="G55" s="60"/>
    </row>
    <row r="56" spans="1:7" ht="12.9" customHeight="1" x14ac:dyDescent="0.25">
      <c r="A56" s="104"/>
      <c r="B56" s="703"/>
      <c r="C56" s="704"/>
      <c r="D56" s="59"/>
      <c r="E56" s="93"/>
      <c r="F56" s="93"/>
      <c r="G56" s="60"/>
    </row>
    <row r="57" spans="1:7" ht="12.9" customHeight="1" x14ac:dyDescent="0.25">
      <c r="A57" s="96" t="s">
        <v>1518</v>
      </c>
      <c r="B57" s="55" t="s">
        <v>1096</v>
      </c>
      <c r="C57" s="469" t="s">
        <v>1121</v>
      </c>
      <c r="D57" s="59" t="s">
        <v>942</v>
      </c>
      <c r="E57" s="93"/>
      <c r="F57" s="93"/>
      <c r="G57" s="60"/>
    </row>
    <row r="58" spans="1:7" ht="12.9" customHeight="1" x14ac:dyDescent="0.25">
      <c r="A58" s="96"/>
      <c r="B58" s="55"/>
      <c r="C58" s="469"/>
      <c r="D58" s="59"/>
      <c r="E58" s="93"/>
      <c r="F58" s="93"/>
      <c r="G58" s="60"/>
    </row>
    <row r="59" spans="1:7" ht="12.9" customHeight="1" x14ac:dyDescent="0.25">
      <c r="A59" s="96" t="s">
        <v>1519</v>
      </c>
      <c r="B59" s="55" t="s">
        <v>1098</v>
      </c>
      <c r="C59" s="469" t="s">
        <v>1122</v>
      </c>
      <c r="D59" s="59" t="s">
        <v>942</v>
      </c>
      <c r="E59" s="93"/>
      <c r="F59" s="93"/>
      <c r="G59" s="60"/>
    </row>
    <row r="60" spans="1:7" ht="12.9" customHeight="1" x14ac:dyDescent="0.25">
      <c r="A60" s="96"/>
      <c r="B60" s="55"/>
      <c r="C60" s="469"/>
      <c r="D60" s="59"/>
      <c r="E60" s="93"/>
      <c r="F60" s="93"/>
      <c r="G60" s="60"/>
    </row>
    <row r="61" spans="1:7" ht="12.9" customHeight="1" x14ac:dyDescent="0.25">
      <c r="A61" s="96" t="s">
        <v>1520</v>
      </c>
      <c r="B61" s="55" t="s">
        <v>1100</v>
      </c>
      <c r="C61" s="469" t="s">
        <v>1123</v>
      </c>
      <c r="D61" s="59" t="s">
        <v>942</v>
      </c>
      <c r="E61" s="93"/>
      <c r="F61" s="93"/>
      <c r="G61" s="60"/>
    </row>
    <row r="62" spans="1:7" ht="12.9" customHeight="1" x14ac:dyDescent="0.25">
      <c r="A62" s="96"/>
      <c r="B62" s="55"/>
      <c r="C62" s="469"/>
      <c r="D62" s="59"/>
      <c r="E62" s="93"/>
      <c r="F62" s="93"/>
      <c r="G62" s="60"/>
    </row>
    <row r="63" spans="1:7" ht="12.9" customHeight="1" x14ac:dyDescent="0.25">
      <c r="A63" s="96" t="s">
        <v>1521</v>
      </c>
      <c r="B63" s="55" t="s">
        <v>1102</v>
      </c>
      <c r="C63" s="469" t="s">
        <v>1124</v>
      </c>
      <c r="D63" s="59" t="s">
        <v>942</v>
      </c>
      <c r="E63" s="93"/>
      <c r="F63" s="93"/>
      <c r="G63" s="60"/>
    </row>
    <row r="64" spans="1:7" ht="12.9" customHeight="1" x14ac:dyDescent="0.25">
      <c r="A64" s="96"/>
      <c r="B64" s="55"/>
      <c r="C64" s="469"/>
      <c r="D64" s="59"/>
      <c r="E64" s="93"/>
      <c r="F64" s="93"/>
      <c r="G64" s="60"/>
    </row>
    <row r="65" spans="1:7" ht="12.9" customHeight="1" x14ac:dyDescent="0.25">
      <c r="A65" s="96" t="s">
        <v>1522</v>
      </c>
      <c r="B65" s="55" t="s">
        <v>1125</v>
      </c>
      <c r="C65" s="469" t="s">
        <v>1126</v>
      </c>
      <c r="D65" s="59" t="s">
        <v>942</v>
      </c>
      <c r="E65" s="93"/>
      <c r="F65" s="93"/>
      <c r="G65" s="60"/>
    </row>
    <row r="66" spans="1:7" ht="12.9" customHeight="1" x14ac:dyDescent="0.25">
      <c r="A66" s="96"/>
      <c r="B66" s="55"/>
      <c r="C66" s="469"/>
      <c r="D66" s="59"/>
      <c r="E66" s="93"/>
      <c r="F66" s="93"/>
      <c r="G66" s="60"/>
    </row>
    <row r="67" spans="1:7" ht="12.9" customHeight="1" x14ac:dyDescent="0.25">
      <c r="A67" s="96" t="s">
        <v>1523</v>
      </c>
      <c r="B67" s="55" t="s">
        <v>1127</v>
      </c>
      <c r="C67" s="469" t="s">
        <v>1128</v>
      </c>
      <c r="D67" s="59" t="s">
        <v>942</v>
      </c>
      <c r="E67" s="93"/>
      <c r="F67" s="93"/>
      <c r="G67" s="60"/>
    </row>
    <row r="68" spans="1:7" ht="12.9" customHeight="1" x14ac:dyDescent="0.25">
      <c r="A68" s="96"/>
      <c r="B68" s="471"/>
      <c r="C68" s="471"/>
      <c r="D68" s="59"/>
      <c r="E68" s="93"/>
      <c r="F68" s="93"/>
      <c r="G68" s="92"/>
    </row>
    <row r="69" spans="1:7" s="120" customFormat="1" x14ac:dyDescent="0.25">
      <c r="A69" s="205"/>
      <c r="B69" s="672" t="s">
        <v>1844</v>
      </c>
      <c r="C69" s="656"/>
      <c r="D69" s="656"/>
      <c r="E69" s="492" t="str">
        <f>IF(SUM(E$7:E68)=0,"",SUM(E7:E68))</f>
        <v/>
      </c>
      <c r="F69" s="492" t="str">
        <f>IF(SUM(F$7:F68)=0,"",SUM(F7:F68))</f>
        <v/>
      </c>
      <c r="G69" s="492" t="str">
        <f>IF(SUM(G$7:G68)=0,"",SUM(G7:G68))</f>
        <v/>
      </c>
    </row>
  </sheetData>
  <mergeCells count="8">
    <mergeCell ref="B53:C54"/>
    <mergeCell ref="B55:C56"/>
    <mergeCell ref="B69:D69"/>
    <mergeCell ref="B51:C52"/>
    <mergeCell ref="A1:G1"/>
    <mergeCell ref="B3:C3"/>
    <mergeCell ref="A4:D4"/>
    <mergeCell ref="B31:C31"/>
  </mergeCells>
  <printOptions gridLines="1"/>
  <pageMargins left="0.7" right="0.7" top="0.75" bottom="0.75" header="0.3" footer="0.3"/>
  <pageSetup paperSize="9" scale="71" firstPageNumber="71"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5"/>
  <sheetViews>
    <sheetView tabSelected="1" view="pageBreakPreview" topLeftCell="A292" zoomScaleNormal="100" zoomScaleSheetLayoutView="100" workbookViewId="0">
      <selection activeCell="A71" sqref="A71:D71"/>
    </sheetView>
  </sheetViews>
  <sheetFormatPr defaultColWidth="8.796875" defaultRowHeight="11.5" x14ac:dyDescent="0.25"/>
  <cols>
    <col min="1" max="1" width="8.796875" style="232"/>
    <col min="2" max="2" width="75.796875" style="232" customWidth="1"/>
    <col min="3" max="3" width="8.19921875" style="269" customWidth="1"/>
    <col min="4" max="4" width="12.5" style="270" customWidth="1"/>
    <col min="5" max="5" width="17.59765625" style="271" customWidth="1"/>
    <col min="6" max="6" width="21.59765625" style="271" customWidth="1"/>
    <col min="7" max="7" width="16.8984375" style="271" customWidth="1"/>
    <col min="8" max="8" width="15" style="270" customWidth="1"/>
    <col min="9" max="16384" width="8.796875" style="232"/>
  </cols>
  <sheetData>
    <row r="1" spans="1:7" s="143" customFormat="1" ht="20.25" customHeight="1" x14ac:dyDescent="0.3">
      <c r="A1" s="636" t="s">
        <v>1341</v>
      </c>
      <c r="B1" s="637"/>
      <c r="C1" s="637"/>
      <c r="D1" s="637"/>
      <c r="E1" s="637"/>
      <c r="F1" s="637"/>
      <c r="G1" s="638"/>
    </row>
    <row r="2" spans="1:7" s="7" customFormat="1" x14ac:dyDescent="0.25">
      <c r="A2" s="206"/>
      <c r="B2" s="207"/>
      <c r="C2" s="207"/>
      <c r="D2" s="207"/>
      <c r="E2" s="218"/>
      <c r="F2" s="219"/>
      <c r="G2" s="220"/>
    </row>
    <row r="3" spans="1:7" s="7" customFormat="1" ht="26.25" customHeight="1" x14ac:dyDescent="0.25">
      <c r="A3" s="103" t="s">
        <v>0</v>
      </c>
      <c r="B3" s="116" t="s">
        <v>1081</v>
      </c>
      <c r="C3" s="8" t="s">
        <v>986</v>
      </c>
      <c r="D3" s="8" t="s">
        <v>1853</v>
      </c>
      <c r="E3" s="221" t="s">
        <v>4</v>
      </c>
      <c r="F3" s="221" t="s">
        <v>4</v>
      </c>
      <c r="G3" s="221" t="s">
        <v>4</v>
      </c>
    </row>
    <row r="4" spans="1:7" s="148" customFormat="1" ht="37" customHeight="1" x14ac:dyDescent="0.3">
      <c r="A4" s="639"/>
      <c r="B4" s="673"/>
      <c r="C4" s="673"/>
      <c r="D4" s="712"/>
      <c r="E4" s="222" t="s">
        <v>1145</v>
      </c>
      <c r="F4" s="222" t="s">
        <v>1146</v>
      </c>
      <c r="G4" s="223" t="s">
        <v>1147</v>
      </c>
    </row>
    <row r="5" spans="1:7" s="26" customFormat="1" ht="12.9" customHeight="1" x14ac:dyDescent="0.25">
      <c r="A5" s="45"/>
      <c r="B5" s="47"/>
      <c r="C5" s="48"/>
      <c r="D5" s="48"/>
      <c r="E5" s="225"/>
      <c r="F5" s="226"/>
      <c r="G5" s="226"/>
    </row>
    <row r="6" spans="1:7" s="7" customFormat="1" ht="13.5" customHeight="1" x14ac:dyDescent="0.25">
      <c r="A6" s="204" t="s">
        <v>719</v>
      </c>
      <c r="B6" s="645" t="s">
        <v>1347</v>
      </c>
      <c r="C6" s="646"/>
      <c r="D6" s="44"/>
      <c r="E6" s="227"/>
      <c r="F6" s="227"/>
      <c r="G6" s="227"/>
    </row>
    <row r="7" spans="1:7" s="232" customFormat="1" ht="13" customHeight="1" x14ac:dyDescent="0.25">
      <c r="A7" s="228">
        <f>IF(B7="","",MAX(A6)+1)</f>
        <v>1</v>
      </c>
      <c r="B7" s="229" t="s">
        <v>1162</v>
      </c>
      <c r="C7" s="230"/>
      <c r="D7" s="230"/>
      <c r="E7" s="231"/>
      <c r="F7" s="231"/>
      <c r="G7" s="231"/>
    </row>
    <row r="8" spans="1:7" s="232" customFormat="1" ht="13" customHeight="1" x14ac:dyDescent="0.25">
      <c r="A8" s="228">
        <f>IF(B8="","",MAX(A$7:A7)+1)</f>
        <v>2</v>
      </c>
      <c r="B8" s="233" t="s">
        <v>1163</v>
      </c>
      <c r="C8" s="234" t="s">
        <v>876</v>
      </c>
      <c r="D8" s="234">
        <v>1</v>
      </c>
      <c r="E8" s="235"/>
      <c r="F8" s="231"/>
      <c r="G8" s="236"/>
    </row>
    <row r="9" spans="1:7" s="232" customFormat="1" ht="13" customHeight="1" x14ac:dyDescent="0.25">
      <c r="A9" s="228">
        <f>IF(B9="","",MAX(A$7:A8)+1)</f>
        <v>3</v>
      </c>
      <c r="B9" s="233" t="s">
        <v>1164</v>
      </c>
      <c r="C9" s="234" t="s">
        <v>876</v>
      </c>
      <c r="D9" s="234">
        <v>1</v>
      </c>
      <c r="E9" s="235"/>
      <c r="F9" s="231"/>
      <c r="G9" s="236"/>
    </row>
    <row r="10" spans="1:7" s="232" customFormat="1" ht="13" customHeight="1" x14ac:dyDescent="0.25">
      <c r="A10" s="228">
        <f>IF(B10="","",MAX(A$7:A9)+1)</f>
        <v>4</v>
      </c>
      <c r="B10" s="233" t="s">
        <v>1165</v>
      </c>
      <c r="C10" s="234" t="s">
        <v>876</v>
      </c>
      <c r="D10" s="234">
        <v>1</v>
      </c>
      <c r="E10" s="235"/>
      <c r="F10" s="231"/>
      <c r="G10" s="236"/>
    </row>
    <row r="11" spans="1:7" s="232" customFormat="1" ht="13" customHeight="1" x14ac:dyDescent="0.25">
      <c r="A11" s="228">
        <f>IF(B11="","",MAX(A$7:A10)+1)</f>
        <v>5</v>
      </c>
      <c r="B11" s="233" t="s">
        <v>1166</v>
      </c>
      <c r="C11" s="234" t="s">
        <v>876</v>
      </c>
      <c r="D11" s="234">
        <v>1</v>
      </c>
      <c r="E11" s="235"/>
      <c r="F11" s="231"/>
      <c r="G11" s="236"/>
    </row>
    <row r="12" spans="1:7" s="232" customFormat="1" ht="13" customHeight="1" x14ac:dyDescent="0.25">
      <c r="A12" s="228">
        <f>IF(B12="","",MAX(A$7:A11)+1)</f>
        <v>6</v>
      </c>
      <c r="B12" s="233" t="s">
        <v>1167</v>
      </c>
      <c r="C12" s="234" t="s">
        <v>876</v>
      </c>
      <c r="D12" s="234">
        <v>1</v>
      </c>
      <c r="E12" s="235"/>
      <c r="F12" s="231"/>
      <c r="G12" s="236"/>
    </row>
    <row r="13" spans="1:7" s="232" customFormat="1" ht="13" customHeight="1" x14ac:dyDescent="0.25">
      <c r="A13" s="228">
        <f>IF(B13="","",MAX(A$7:A12)+1)</f>
        <v>7</v>
      </c>
      <c r="B13" s="233" t="s">
        <v>1168</v>
      </c>
      <c r="C13" s="234" t="s">
        <v>876</v>
      </c>
      <c r="D13" s="234">
        <v>1</v>
      </c>
      <c r="E13" s="231"/>
      <c r="F13" s="231"/>
      <c r="G13" s="236"/>
    </row>
    <row r="14" spans="1:7" s="232" customFormat="1" ht="13" customHeight="1" x14ac:dyDescent="0.25">
      <c r="A14" s="228">
        <f>IF(B14="","",MAX(A$7:A13)+1)</f>
        <v>8</v>
      </c>
      <c r="B14" s="233" t="s">
        <v>1169</v>
      </c>
      <c r="C14" s="234" t="s">
        <v>876</v>
      </c>
      <c r="D14" s="234">
        <v>1</v>
      </c>
      <c r="E14" s="231"/>
      <c r="F14" s="231"/>
      <c r="G14" s="236"/>
    </row>
    <row r="15" spans="1:7" s="232" customFormat="1" ht="13" customHeight="1" x14ac:dyDescent="0.25">
      <c r="A15" s="228">
        <f>IF(B15="","",MAX(A$7:A14)+1)</f>
        <v>9</v>
      </c>
      <c r="B15" s="233" t="s">
        <v>1170</v>
      </c>
      <c r="C15" s="234" t="s">
        <v>876</v>
      </c>
      <c r="D15" s="234">
        <v>1</v>
      </c>
      <c r="E15" s="231"/>
      <c r="F15" s="231"/>
      <c r="G15" s="236"/>
    </row>
    <row r="16" spans="1:7" s="232" customFormat="1" ht="13" customHeight="1" x14ac:dyDescent="0.25">
      <c r="A16" s="228">
        <f>IF(B16="","",MAX(A$7:A15)+1)</f>
        <v>10</v>
      </c>
      <c r="B16" s="233" t="s">
        <v>1171</v>
      </c>
      <c r="C16" s="234" t="s">
        <v>876</v>
      </c>
      <c r="D16" s="234">
        <v>1</v>
      </c>
      <c r="E16" s="231"/>
      <c r="F16" s="231"/>
      <c r="G16" s="236"/>
    </row>
    <row r="17" spans="1:7" s="232" customFormat="1" ht="13" customHeight="1" x14ac:dyDescent="0.25">
      <c r="A17" s="228">
        <f>IF(B17="","",MAX(A$7:A16)+1)</f>
        <v>11</v>
      </c>
      <c r="B17" s="233" t="s">
        <v>1172</v>
      </c>
      <c r="C17" s="234" t="s">
        <v>876</v>
      </c>
      <c r="D17" s="234">
        <v>1</v>
      </c>
      <c r="E17" s="231"/>
      <c r="F17" s="231"/>
      <c r="G17" s="236"/>
    </row>
    <row r="18" spans="1:7" s="232" customFormat="1" ht="13" customHeight="1" x14ac:dyDescent="0.25">
      <c r="A18" s="228">
        <f>IF(B18="","",MAX(A$7:A17)+1)</f>
        <v>12</v>
      </c>
      <c r="B18" s="233" t="s">
        <v>1173</v>
      </c>
      <c r="C18" s="234" t="s">
        <v>876</v>
      </c>
      <c r="D18" s="234">
        <v>1</v>
      </c>
      <c r="E18" s="231"/>
      <c r="F18" s="231"/>
      <c r="G18" s="236"/>
    </row>
    <row r="19" spans="1:7" s="232" customFormat="1" ht="13" customHeight="1" x14ac:dyDescent="0.25">
      <c r="A19" s="228">
        <f>IF(B19="","",MAX(A$7:A18)+1)</f>
        <v>13</v>
      </c>
      <c r="B19" s="233" t="s">
        <v>1174</v>
      </c>
      <c r="C19" s="234" t="s">
        <v>876</v>
      </c>
      <c r="D19" s="234">
        <v>1</v>
      </c>
      <c r="E19" s="231"/>
      <c r="F19" s="231"/>
      <c r="G19" s="236"/>
    </row>
    <row r="20" spans="1:7" s="232" customFormat="1" ht="13" customHeight="1" x14ac:dyDescent="0.25">
      <c r="A20" s="228">
        <f>IF(B20="","",MAX(A$7:A19)+1)</f>
        <v>14</v>
      </c>
      <c r="B20" s="233" t="s">
        <v>1175</v>
      </c>
      <c r="C20" s="234" t="s">
        <v>876</v>
      </c>
      <c r="D20" s="234">
        <v>1</v>
      </c>
      <c r="E20" s="231"/>
      <c r="F20" s="231"/>
      <c r="G20" s="236"/>
    </row>
    <row r="21" spans="1:7" s="232" customFormat="1" ht="13" customHeight="1" x14ac:dyDescent="0.25">
      <c r="A21" s="228">
        <f>IF(B21="","",MAX(A$7:A20)+1)</f>
        <v>15</v>
      </c>
      <c r="B21" s="233" t="s">
        <v>1176</v>
      </c>
      <c r="C21" s="234" t="s">
        <v>876</v>
      </c>
      <c r="D21" s="234">
        <v>1</v>
      </c>
      <c r="E21" s="231"/>
      <c r="F21" s="231"/>
      <c r="G21" s="236"/>
    </row>
    <row r="22" spans="1:7" s="232" customFormat="1" ht="13" customHeight="1" x14ac:dyDescent="0.25">
      <c r="A22" s="228" t="str">
        <f>IF(B22="","",MAX(A$7:A21)+1)</f>
        <v/>
      </c>
      <c r="B22" s="233"/>
      <c r="C22" s="234"/>
      <c r="D22" s="234"/>
      <c r="E22" s="231"/>
      <c r="F22" s="231"/>
      <c r="G22" s="236"/>
    </row>
    <row r="23" spans="1:7" s="232" customFormat="1" ht="13" customHeight="1" x14ac:dyDescent="0.25">
      <c r="A23" s="228">
        <f>IF(B23="","",MAX(A$7:A22)+1)</f>
        <v>16</v>
      </c>
      <c r="B23" s="229" t="s">
        <v>1177</v>
      </c>
      <c r="C23" s="234"/>
      <c r="D23" s="234"/>
      <c r="E23" s="231"/>
      <c r="F23" s="231"/>
      <c r="G23" s="236"/>
    </row>
    <row r="24" spans="1:7" s="232" customFormat="1" ht="13" customHeight="1" x14ac:dyDescent="0.25">
      <c r="A24" s="228">
        <f>IF(B24="","",MAX(A$7:A23)+1)</f>
        <v>17</v>
      </c>
      <c r="B24" s="233" t="s">
        <v>1178</v>
      </c>
      <c r="C24" s="234" t="s">
        <v>876</v>
      </c>
      <c r="D24" s="234">
        <v>1</v>
      </c>
      <c r="E24" s="231"/>
      <c r="F24" s="231"/>
      <c r="G24" s="236"/>
    </row>
    <row r="25" spans="1:7" s="232" customFormat="1" ht="13" customHeight="1" x14ac:dyDescent="0.25">
      <c r="A25" s="228">
        <f>IF(B25="","",MAX(A$7:A24)+1)</f>
        <v>18</v>
      </c>
      <c r="B25" s="233" t="s">
        <v>1179</v>
      </c>
      <c r="C25" s="234" t="s">
        <v>876</v>
      </c>
      <c r="D25" s="234">
        <v>1</v>
      </c>
      <c r="E25" s="231"/>
      <c r="F25" s="231"/>
      <c r="G25" s="236"/>
    </row>
    <row r="26" spans="1:7" s="232" customFormat="1" ht="13" customHeight="1" x14ac:dyDescent="0.25">
      <c r="A26" s="228">
        <f>IF(B26="","",MAX(A$7:A25)+1)</f>
        <v>19</v>
      </c>
      <c r="B26" s="233" t="s">
        <v>1180</v>
      </c>
      <c r="C26" s="234" t="s">
        <v>876</v>
      </c>
      <c r="D26" s="234">
        <v>1</v>
      </c>
      <c r="E26" s="231"/>
      <c r="F26" s="231"/>
      <c r="G26" s="236"/>
    </row>
    <row r="27" spans="1:7" s="232" customFormat="1" ht="13" customHeight="1" x14ac:dyDescent="0.25">
      <c r="A27" s="228">
        <f>IF(B27="","",MAX(A$7:A26)+1)</f>
        <v>20</v>
      </c>
      <c r="B27" s="233" t="s">
        <v>1181</v>
      </c>
      <c r="C27" s="234" t="s">
        <v>876</v>
      </c>
      <c r="D27" s="234">
        <v>1</v>
      </c>
      <c r="E27" s="231"/>
      <c r="F27" s="231"/>
      <c r="G27" s="236"/>
    </row>
    <row r="28" spans="1:7" s="232" customFormat="1" ht="13" customHeight="1" x14ac:dyDescent="0.25">
      <c r="A28" s="228">
        <f>IF(B28="","",MAX(A$7:A27)+1)</f>
        <v>21</v>
      </c>
      <c r="B28" s="233" t="s">
        <v>1182</v>
      </c>
      <c r="C28" s="234" t="s">
        <v>876</v>
      </c>
      <c r="D28" s="234">
        <v>1</v>
      </c>
      <c r="E28" s="231"/>
      <c r="F28" s="231"/>
      <c r="G28" s="236"/>
    </row>
    <row r="29" spans="1:7" s="232" customFormat="1" ht="13" customHeight="1" x14ac:dyDescent="0.25">
      <c r="A29" s="228">
        <f>IF(B29="","",MAX(A$7:A28)+1)</f>
        <v>22</v>
      </c>
      <c r="B29" s="233" t="s">
        <v>1183</v>
      </c>
      <c r="C29" s="234" t="s">
        <v>876</v>
      </c>
      <c r="D29" s="234">
        <v>1</v>
      </c>
      <c r="E29" s="231"/>
      <c r="F29" s="231"/>
      <c r="G29" s="236"/>
    </row>
    <row r="30" spans="1:7" s="232" customFormat="1" ht="13" customHeight="1" x14ac:dyDescent="0.25">
      <c r="A30" s="228">
        <f>IF(B30="","",MAX(A$7:A29)+1)</f>
        <v>23</v>
      </c>
      <c r="B30" s="233" t="s">
        <v>1184</v>
      </c>
      <c r="C30" s="234" t="s">
        <v>876</v>
      </c>
      <c r="D30" s="234">
        <v>1</v>
      </c>
      <c r="E30" s="231"/>
      <c r="F30" s="231"/>
      <c r="G30" s="236"/>
    </row>
    <row r="31" spans="1:7" s="232" customFormat="1" ht="13" customHeight="1" x14ac:dyDescent="0.25">
      <c r="A31" s="228">
        <f>IF(B31="","",MAX(A$7:A30)+1)</f>
        <v>24</v>
      </c>
      <c r="B31" s="233" t="s">
        <v>1185</v>
      </c>
      <c r="C31" s="234" t="s">
        <v>876</v>
      </c>
      <c r="D31" s="234">
        <v>1</v>
      </c>
      <c r="E31" s="231"/>
      <c r="F31" s="231"/>
      <c r="G31" s="236"/>
    </row>
    <row r="32" spans="1:7" s="232" customFormat="1" ht="13" customHeight="1" x14ac:dyDescent="0.25">
      <c r="A32" s="228">
        <f>IF(B32="","",MAX(A$7:A31)+1)</f>
        <v>25</v>
      </c>
      <c r="B32" s="233" t="s">
        <v>1186</v>
      </c>
      <c r="C32" s="234" t="s">
        <v>876</v>
      </c>
      <c r="D32" s="234">
        <v>1</v>
      </c>
      <c r="E32" s="231"/>
      <c r="F32" s="231"/>
      <c r="G32" s="236"/>
    </row>
    <row r="33" spans="1:7" s="232" customFormat="1" ht="13" customHeight="1" x14ac:dyDescent="0.25">
      <c r="A33" s="228">
        <f>IF(B33="","",MAX(A$7:A32)+1)</f>
        <v>26</v>
      </c>
      <c r="B33" s="233" t="s">
        <v>1187</v>
      </c>
      <c r="C33" s="234" t="s">
        <v>876</v>
      </c>
      <c r="D33" s="234">
        <v>1</v>
      </c>
      <c r="E33" s="231"/>
      <c r="F33" s="231"/>
      <c r="G33" s="236"/>
    </row>
    <row r="34" spans="1:7" s="232" customFormat="1" ht="13" customHeight="1" x14ac:dyDescent="0.25">
      <c r="A34" s="228">
        <f>IF(B34="","",MAX(A$7:A33)+1)</f>
        <v>27</v>
      </c>
      <c r="B34" s="233" t="s">
        <v>1188</v>
      </c>
      <c r="C34" s="234" t="s">
        <v>876</v>
      </c>
      <c r="D34" s="234">
        <v>1</v>
      </c>
      <c r="E34" s="231"/>
      <c r="F34" s="231"/>
      <c r="G34" s="236"/>
    </row>
    <row r="35" spans="1:7" s="232" customFormat="1" ht="13" customHeight="1" x14ac:dyDescent="0.25">
      <c r="A35" s="228">
        <f>IF(B35="","",MAX(A$7:A34)+1)</f>
        <v>28</v>
      </c>
      <c r="B35" s="233" t="s">
        <v>1189</v>
      </c>
      <c r="C35" s="234" t="s">
        <v>876</v>
      </c>
      <c r="D35" s="234">
        <v>1</v>
      </c>
      <c r="E35" s="231"/>
      <c r="F35" s="231"/>
      <c r="G35" s="236"/>
    </row>
    <row r="36" spans="1:7" s="232" customFormat="1" ht="13" customHeight="1" x14ac:dyDescent="0.25">
      <c r="A36" s="228">
        <f>IF(B36="","",MAX(A$7:A35)+1)</f>
        <v>29</v>
      </c>
      <c r="B36" s="233" t="s">
        <v>1190</v>
      </c>
      <c r="C36" s="234" t="s">
        <v>876</v>
      </c>
      <c r="D36" s="234">
        <v>1</v>
      </c>
      <c r="E36" s="231"/>
      <c r="F36" s="231"/>
      <c r="G36" s="236"/>
    </row>
    <row r="37" spans="1:7" s="232" customFormat="1" ht="13" customHeight="1" x14ac:dyDescent="0.25">
      <c r="A37" s="228">
        <f>IF(B37="","",MAX(A$7:A36)+1)</f>
        <v>30</v>
      </c>
      <c r="B37" s="233" t="s">
        <v>1191</v>
      </c>
      <c r="C37" s="234" t="s">
        <v>876</v>
      </c>
      <c r="D37" s="234">
        <v>1</v>
      </c>
      <c r="E37" s="231"/>
      <c r="F37" s="231"/>
      <c r="G37" s="236"/>
    </row>
    <row r="38" spans="1:7" s="232" customFormat="1" ht="13" customHeight="1" x14ac:dyDescent="0.25">
      <c r="A38" s="228">
        <f>IF(B38="","",MAX(A$7:A37)+1)</f>
        <v>31</v>
      </c>
      <c r="B38" s="233" t="s">
        <v>1192</v>
      </c>
      <c r="C38" s="234" t="s">
        <v>876</v>
      </c>
      <c r="D38" s="234">
        <v>1</v>
      </c>
      <c r="E38" s="231"/>
      <c r="F38" s="231"/>
      <c r="G38" s="236"/>
    </row>
    <row r="39" spans="1:7" s="232" customFormat="1" ht="13" customHeight="1" x14ac:dyDescent="0.25">
      <c r="A39" s="228">
        <f>IF(B39="","",MAX(A$7:A38)+1)</f>
        <v>32</v>
      </c>
      <c r="B39" s="233" t="s">
        <v>1193</v>
      </c>
      <c r="C39" s="234" t="s">
        <v>876</v>
      </c>
      <c r="D39" s="234">
        <v>1</v>
      </c>
      <c r="E39" s="231"/>
      <c r="F39" s="231"/>
      <c r="G39" s="236"/>
    </row>
    <row r="40" spans="1:7" s="232" customFormat="1" ht="13" customHeight="1" x14ac:dyDescent="0.25">
      <c r="A40" s="228" t="str">
        <f>IF(B40="","",MAX(A$7:A39)+1)</f>
        <v/>
      </c>
      <c r="B40" s="233"/>
      <c r="C40" s="234"/>
      <c r="D40" s="234"/>
      <c r="E40" s="231"/>
      <c r="F40" s="231"/>
      <c r="G40" s="236"/>
    </row>
    <row r="41" spans="1:7" s="232" customFormat="1" ht="13" customHeight="1" x14ac:dyDescent="0.25">
      <c r="A41" s="228">
        <f>IF(B41="","",MAX(A$7:A40)+1)</f>
        <v>33</v>
      </c>
      <c r="B41" s="229" t="s">
        <v>1194</v>
      </c>
      <c r="C41" s="230"/>
      <c r="D41" s="230"/>
      <c r="E41" s="231"/>
      <c r="F41" s="231"/>
      <c r="G41" s="236"/>
    </row>
    <row r="42" spans="1:7" s="232" customFormat="1" ht="13" customHeight="1" x14ac:dyDescent="0.25">
      <c r="A42" s="228">
        <f>IF(B42="","",MAX(A$7:A41)+1)</f>
        <v>34</v>
      </c>
      <c r="B42" s="233" t="s">
        <v>1195</v>
      </c>
      <c r="C42" s="234" t="s">
        <v>876</v>
      </c>
      <c r="D42" s="234">
        <v>1</v>
      </c>
      <c r="E42" s="235"/>
      <c r="F42" s="231"/>
      <c r="G42" s="236"/>
    </row>
    <row r="43" spans="1:7" s="232" customFormat="1" ht="13" customHeight="1" x14ac:dyDescent="0.25">
      <c r="A43" s="228">
        <f>IF(B43="","",MAX(A$7:A42)+1)</f>
        <v>35</v>
      </c>
      <c r="B43" s="233" t="s">
        <v>1196</v>
      </c>
      <c r="C43" s="234" t="s">
        <v>876</v>
      </c>
      <c r="D43" s="234">
        <v>1</v>
      </c>
      <c r="E43" s="231"/>
      <c r="F43" s="231"/>
      <c r="G43" s="236"/>
    </row>
    <row r="44" spans="1:7" s="232" customFormat="1" ht="13" customHeight="1" x14ac:dyDescent="0.25">
      <c r="A44" s="228">
        <f>IF(B44="","",MAX(A$7:A43)+1)</f>
        <v>36</v>
      </c>
      <c r="B44" s="233" t="s">
        <v>1197</v>
      </c>
      <c r="C44" s="234" t="s">
        <v>876</v>
      </c>
      <c r="D44" s="234">
        <v>1</v>
      </c>
      <c r="E44" s="231"/>
      <c r="F44" s="231"/>
      <c r="G44" s="236"/>
    </row>
    <row r="45" spans="1:7" s="232" customFormat="1" ht="13" customHeight="1" x14ac:dyDescent="0.25">
      <c r="A45" s="228">
        <f>IF(B45="","",MAX(A$7:A44)+1)</f>
        <v>37</v>
      </c>
      <c r="B45" s="233" t="s">
        <v>1198</v>
      </c>
      <c r="C45" s="234" t="s">
        <v>876</v>
      </c>
      <c r="D45" s="234">
        <v>1</v>
      </c>
      <c r="E45" s="231"/>
      <c r="F45" s="231"/>
      <c r="G45" s="236"/>
    </row>
    <row r="46" spans="1:7" s="232" customFormat="1" ht="13" customHeight="1" x14ac:dyDescent="0.25">
      <c r="A46" s="228">
        <f>IF(B46="","",MAX(A$7:A45)+1)</f>
        <v>38</v>
      </c>
      <c r="B46" s="233" t="s">
        <v>1199</v>
      </c>
      <c r="C46" s="234" t="s">
        <v>876</v>
      </c>
      <c r="D46" s="234">
        <v>1</v>
      </c>
      <c r="E46" s="231"/>
      <c r="F46" s="231"/>
      <c r="G46" s="236"/>
    </row>
    <row r="47" spans="1:7" s="232" customFormat="1" ht="13" customHeight="1" x14ac:dyDescent="0.25">
      <c r="A47" s="228">
        <f>IF(B47="","",MAX(A$7:A46)+1)</f>
        <v>39</v>
      </c>
      <c r="B47" s="233" t="s">
        <v>1200</v>
      </c>
      <c r="C47" s="234" t="s">
        <v>876</v>
      </c>
      <c r="D47" s="234">
        <v>1</v>
      </c>
      <c r="E47" s="231"/>
      <c r="F47" s="231"/>
      <c r="G47" s="236"/>
    </row>
    <row r="48" spans="1:7" s="232" customFormat="1" ht="13" customHeight="1" x14ac:dyDescent="0.25">
      <c r="A48" s="228">
        <f>IF(B48="","",MAX(A$7:A47)+1)</f>
        <v>40</v>
      </c>
      <c r="B48" s="233" t="s">
        <v>1201</v>
      </c>
      <c r="C48" s="234" t="s">
        <v>876</v>
      </c>
      <c r="D48" s="234">
        <v>1</v>
      </c>
      <c r="E48" s="231"/>
      <c r="F48" s="231"/>
      <c r="G48" s="236"/>
    </row>
    <row r="49" spans="1:7" s="232" customFormat="1" ht="13" customHeight="1" x14ac:dyDescent="0.25">
      <c r="A49" s="228">
        <f>IF(B49="","",MAX(A$7:A48)+1)</f>
        <v>41</v>
      </c>
      <c r="B49" s="233" t="s">
        <v>1202</v>
      </c>
      <c r="C49" s="234" t="s">
        <v>876</v>
      </c>
      <c r="D49" s="234">
        <v>1</v>
      </c>
      <c r="E49" s="231"/>
      <c r="F49" s="231"/>
      <c r="G49" s="236"/>
    </row>
    <row r="50" spans="1:7" s="232" customFormat="1" ht="13" customHeight="1" x14ac:dyDescent="0.25">
      <c r="A50" s="228">
        <f>IF(B50="","",MAX(A$7:A49)+1)</f>
        <v>42</v>
      </c>
      <c r="B50" s="233" t="s">
        <v>1203</v>
      </c>
      <c r="C50" s="234" t="s">
        <v>876</v>
      </c>
      <c r="D50" s="234">
        <v>1</v>
      </c>
      <c r="E50" s="231"/>
      <c r="F50" s="231"/>
      <c r="G50" s="236"/>
    </row>
    <row r="51" spans="1:7" s="232" customFormat="1" ht="13" customHeight="1" x14ac:dyDescent="0.25">
      <c r="A51" s="228">
        <f>IF(B51="","",MAX(A$7:A50)+1)</f>
        <v>43</v>
      </c>
      <c r="B51" s="233" t="s">
        <v>1204</v>
      </c>
      <c r="C51" s="234" t="s">
        <v>876</v>
      </c>
      <c r="D51" s="234">
        <v>1</v>
      </c>
      <c r="E51" s="231"/>
      <c r="F51" s="231"/>
      <c r="G51" s="236"/>
    </row>
    <row r="52" spans="1:7" s="232" customFormat="1" ht="13" customHeight="1" x14ac:dyDescent="0.25">
      <c r="A52" s="228">
        <f>IF(B52="","",MAX(A$7:A51)+1)</f>
        <v>44</v>
      </c>
      <c r="B52" s="233" t="s">
        <v>1205</v>
      </c>
      <c r="C52" s="234" t="s">
        <v>876</v>
      </c>
      <c r="D52" s="234">
        <v>1</v>
      </c>
      <c r="E52" s="231"/>
      <c r="F52" s="231"/>
      <c r="G52" s="236"/>
    </row>
    <row r="53" spans="1:7" s="232" customFormat="1" ht="13" customHeight="1" x14ac:dyDescent="0.25">
      <c r="A53" s="228">
        <f>IF(B53="","",MAX(A$7:A52)+1)</f>
        <v>45</v>
      </c>
      <c r="B53" s="233" t="s">
        <v>1206</v>
      </c>
      <c r="C53" s="234" t="s">
        <v>876</v>
      </c>
      <c r="D53" s="234">
        <v>1</v>
      </c>
      <c r="E53" s="231"/>
      <c r="F53" s="231"/>
      <c r="G53" s="236"/>
    </row>
    <row r="54" spans="1:7" s="232" customFormat="1" ht="13" customHeight="1" x14ac:dyDescent="0.25">
      <c r="A54" s="228">
        <f>IF(B54="","",MAX(A$7:A53)+1)</f>
        <v>46</v>
      </c>
      <c r="B54" s="233" t="s">
        <v>1207</v>
      </c>
      <c r="C54" s="234" t="s">
        <v>752</v>
      </c>
      <c r="D54" s="234">
        <v>1</v>
      </c>
      <c r="E54" s="231"/>
      <c r="F54" s="231"/>
      <c r="G54" s="236"/>
    </row>
    <row r="55" spans="1:7" s="232" customFormat="1" ht="13" customHeight="1" x14ac:dyDescent="0.25">
      <c r="A55" s="228">
        <f>IF(B55="","",MAX(A$7:A54)+1)</f>
        <v>47</v>
      </c>
      <c r="B55" s="233" t="s">
        <v>1208</v>
      </c>
      <c r="C55" s="234" t="s">
        <v>876</v>
      </c>
      <c r="D55" s="234">
        <v>1</v>
      </c>
      <c r="E55" s="231"/>
      <c r="F55" s="231"/>
      <c r="G55" s="236"/>
    </row>
    <row r="56" spans="1:7" s="232" customFormat="1" ht="13" customHeight="1" x14ac:dyDescent="0.25">
      <c r="A56" s="228">
        <f>IF(B56="","",MAX(A$7:A55)+1)</f>
        <v>48</v>
      </c>
      <c r="B56" s="233" t="s">
        <v>1209</v>
      </c>
      <c r="C56" s="234" t="s">
        <v>876</v>
      </c>
      <c r="D56" s="234">
        <v>1</v>
      </c>
      <c r="E56" s="231"/>
      <c r="F56" s="231"/>
      <c r="G56" s="236"/>
    </row>
    <row r="57" spans="1:7" s="232" customFormat="1" ht="13" customHeight="1" x14ac:dyDescent="0.25">
      <c r="A57" s="228">
        <f>IF(B57="","",MAX(A$7:A56)+1)</f>
        <v>49</v>
      </c>
      <c r="B57" s="233" t="s">
        <v>1210</v>
      </c>
      <c r="C57" s="234" t="s">
        <v>876</v>
      </c>
      <c r="D57" s="234">
        <v>1</v>
      </c>
      <c r="E57" s="231"/>
      <c r="F57" s="231"/>
      <c r="G57" s="236"/>
    </row>
    <row r="58" spans="1:7" s="232" customFormat="1" ht="13" customHeight="1" x14ac:dyDescent="0.25">
      <c r="A58" s="228">
        <f>IF(B58="","",MAX(A$7:A57)+1)</f>
        <v>50</v>
      </c>
      <c r="B58" s="233" t="s">
        <v>1211</v>
      </c>
      <c r="C58" s="234" t="s">
        <v>876</v>
      </c>
      <c r="D58" s="234">
        <v>1</v>
      </c>
      <c r="E58" s="231"/>
      <c r="F58" s="231"/>
      <c r="G58" s="236"/>
    </row>
    <row r="59" spans="1:7" s="232" customFormat="1" ht="13" customHeight="1" x14ac:dyDescent="0.25">
      <c r="A59" s="228" t="str">
        <f>IF(B59="","",MAX(A$7:A58)+1)</f>
        <v/>
      </c>
      <c r="B59" s="233"/>
      <c r="C59" s="234"/>
      <c r="D59" s="234"/>
      <c r="E59" s="231"/>
      <c r="F59" s="231"/>
      <c r="G59" s="236"/>
    </row>
    <row r="60" spans="1:7" s="232" customFormat="1" ht="13" customHeight="1" x14ac:dyDescent="0.25">
      <c r="A60" s="228">
        <f>IF(B60="","",MAX(A$7:A59)+1)</f>
        <v>51</v>
      </c>
      <c r="B60" s="229" t="s">
        <v>1212</v>
      </c>
      <c r="C60" s="230"/>
      <c r="D60" s="230"/>
      <c r="E60" s="231"/>
      <c r="F60" s="231"/>
      <c r="G60" s="236"/>
    </row>
    <row r="61" spans="1:7" s="232" customFormat="1" ht="13" customHeight="1" x14ac:dyDescent="0.25">
      <c r="A61" s="228">
        <f>IF(B61="","",MAX(A$7:A60)+1)</f>
        <v>52</v>
      </c>
      <c r="B61" s="233" t="s">
        <v>1213</v>
      </c>
      <c r="C61" s="234" t="s">
        <v>876</v>
      </c>
      <c r="D61" s="234">
        <v>1</v>
      </c>
      <c r="E61" s="235"/>
      <c r="F61" s="231"/>
      <c r="G61" s="236"/>
    </row>
    <row r="62" spans="1:7" s="232" customFormat="1" ht="13" customHeight="1" x14ac:dyDescent="0.25">
      <c r="A62" s="228">
        <f>IF(B62="","",MAX(A$7:A61)+1)</f>
        <v>53</v>
      </c>
      <c r="B62" s="233" t="s">
        <v>1214</v>
      </c>
      <c r="C62" s="234" t="s">
        <v>876</v>
      </c>
      <c r="D62" s="234">
        <v>1</v>
      </c>
      <c r="E62" s="235"/>
      <c r="F62" s="231"/>
      <c r="G62" s="236"/>
    </row>
    <row r="63" spans="1:7" s="232" customFormat="1" ht="13" customHeight="1" x14ac:dyDescent="0.25">
      <c r="A63" s="228">
        <f>IF(B63="","",MAX(A$7:A62)+1)</f>
        <v>54</v>
      </c>
      <c r="B63" s="233" t="s">
        <v>1215</v>
      </c>
      <c r="C63" s="234" t="s">
        <v>876</v>
      </c>
      <c r="D63" s="234">
        <v>1</v>
      </c>
      <c r="E63" s="235"/>
      <c r="F63" s="231"/>
      <c r="G63" s="236"/>
    </row>
    <row r="64" spans="1:7" s="232" customFormat="1" ht="13" customHeight="1" x14ac:dyDescent="0.25">
      <c r="A64" s="228">
        <f>IF(B64="","",MAX(A$7:A63)+1)</f>
        <v>55</v>
      </c>
      <c r="B64" s="233" t="s">
        <v>1216</v>
      </c>
      <c r="C64" s="234" t="s">
        <v>876</v>
      </c>
      <c r="D64" s="234">
        <v>1</v>
      </c>
      <c r="E64" s="235"/>
      <c r="F64" s="231"/>
      <c r="G64" s="236"/>
    </row>
    <row r="65" spans="1:7" s="232" customFormat="1" ht="13" customHeight="1" x14ac:dyDescent="0.25">
      <c r="A65" s="228">
        <f>IF(B65="","",MAX(A$7:A64)+1)</f>
        <v>56</v>
      </c>
      <c r="B65" s="233" t="s">
        <v>1217</v>
      </c>
      <c r="C65" s="234" t="s">
        <v>876</v>
      </c>
      <c r="D65" s="234">
        <v>1</v>
      </c>
      <c r="E65" s="235"/>
      <c r="F65" s="231"/>
      <c r="G65" s="236"/>
    </row>
    <row r="66" spans="1:7" s="232" customFormat="1" ht="13" customHeight="1" x14ac:dyDescent="0.25">
      <c r="A66" s="228">
        <f>IF(B66="","",MAX(A$7:A65)+1)</f>
        <v>57</v>
      </c>
      <c r="B66" s="233" t="s">
        <v>1218</v>
      </c>
      <c r="C66" s="234" t="s">
        <v>876</v>
      </c>
      <c r="D66" s="234">
        <v>1</v>
      </c>
      <c r="E66" s="235"/>
      <c r="F66" s="231"/>
      <c r="G66" s="236"/>
    </row>
    <row r="67" spans="1:7" s="232" customFormat="1" ht="13" customHeight="1" x14ac:dyDescent="0.25">
      <c r="A67" s="228">
        <f>IF(B67="","",MAX(A$7:A66)+1)</f>
        <v>58</v>
      </c>
      <c r="B67" s="233" t="s">
        <v>1219</v>
      </c>
      <c r="C67" s="234" t="s">
        <v>876</v>
      </c>
      <c r="D67" s="234">
        <v>1</v>
      </c>
      <c r="E67" s="235"/>
      <c r="F67" s="231"/>
      <c r="G67" s="236"/>
    </row>
    <row r="68" spans="1:7" s="232" customFormat="1" ht="13" customHeight="1" x14ac:dyDescent="0.25">
      <c r="A68" s="228">
        <f>IF(B68="","",MAX(A$7:A67)+1)</f>
        <v>59</v>
      </c>
      <c r="B68" s="233" t="s">
        <v>1220</v>
      </c>
      <c r="C68" s="234" t="s">
        <v>876</v>
      </c>
      <c r="D68" s="234">
        <v>1</v>
      </c>
      <c r="E68" s="235"/>
      <c r="F68" s="231"/>
      <c r="G68" s="236"/>
    </row>
    <row r="69" spans="1:7" s="232" customFormat="1" ht="13" customHeight="1" x14ac:dyDescent="0.25">
      <c r="A69" s="228">
        <f>IF(B69="","",MAX(A$7:A68)+1)</f>
        <v>60</v>
      </c>
      <c r="B69" s="233" t="s">
        <v>1221</v>
      </c>
      <c r="C69" s="234" t="s">
        <v>876</v>
      </c>
      <c r="D69" s="234">
        <v>1</v>
      </c>
      <c r="E69" s="235"/>
      <c r="F69" s="231"/>
      <c r="G69" s="236"/>
    </row>
    <row r="70" spans="1:7" s="232" customFormat="1" ht="13" customHeight="1" x14ac:dyDescent="0.25">
      <c r="A70" s="228">
        <f>IF(B70="","",MAX(A$7:A69)+1)</f>
        <v>61</v>
      </c>
      <c r="B70" s="233" t="s">
        <v>1222</v>
      </c>
      <c r="C70" s="234" t="s">
        <v>876</v>
      </c>
      <c r="D70" s="234">
        <v>1</v>
      </c>
      <c r="E70" s="237"/>
      <c r="F70" s="238"/>
      <c r="G70" s="239"/>
    </row>
    <row r="71" spans="1:7" s="232" customFormat="1" ht="13" customHeight="1" x14ac:dyDescent="0.25">
      <c r="A71" s="228">
        <f>IF(B71="","",MAX(A$7:A70)+1)</f>
        <v>62</v>
      </c>
      <c r="B71" s="233" t="s">
        <v>1223</v>
      </c>
      <c r="C71" s="234" t="s">
        <v>876</v>
      </c>
      <c r="D71" s="234">
        <v>1</v>
      </c>
      <c r="E71" s="237"/>
      <c r="F71" s="238"/>
      <c r="G71" s="239"/>
    </row>
    <row r="72" spans="1:7" s="232" customFormat="1" ht="13" customHeight="1" x14ac:dyDescent="0.25">
      <c r="A72" s="228">
        <f>IF(B72="","",MAX(A$7:A71)+1)</f>
        <v>63</v>
      </c>
      <c r="B72" s="233" t="s">
        <v>1224</v>
      </c>
      <c r="C72" s="234" t="s">
        <v>876</v>
      </c>
      <c r="D72" s="234">
        <v>1</v>
      </c>
      <c r="E72" s="240"/>
      <c r="F72" s="238"/>
      <c r="G72" s="239"/>
    </row>
    <row r="73" spans="1:7" s="232" customFormat="1" ht="13" customHeight="1" x14ac:dyDescent="0.25">
      <c r="A73" s="228">
        <f>IF(B73="","",MAX(A$7:A72)+1)</f>
        <v>64</v>
      </c>
      <c r="B73" s="233" t="s">
        <v>1225</v>
      </c>
      <c r="C73" s="234" t="s">
        <v>876</v>
      </c>
      <c r="D73" s="234">
        <v>1</v>
      </c>
      <c r="E73" s="240"/>
      <c r="F73" s="238"/>
      <c r="G73" s="239"/>
    </row>
    <row r="74" spans="1:7" s="232" customFormat="1" ht="13" customHeight="1" x14ac:dyDescent="0.25">
      <c r="A74" s="228" t="str">
        <f>IF(B74="","",MAX(A$7:A73)+1)</f>
        <v/>
      </c>
      <c r="B74" s="233"/>
      <c r="C74" s="234"/>
      <c r="D74" s="234"/>
      <c r="E74" s="237"/>
      <c r="F74" s="238"/>
      <c r="G74" s="239"/>
    </row>
    <row r="75" spans="1:7" s="232" customFormat="1" ht="13" customHeight="1" x14ac:dyDescent="0.25">
      <c r="A75" s="228">
        <f>IF(B75="","",MAX(A$7:A74)+1)</f>
        <v>65</v>
      </c>
      <c r="B75" s="229" t="s">
        <v>1226</v>
      </c>
      <c r="C75" s="230"/>
      <c r="D75" s="230"/>
      <c r="E75" s="238"/>
      <c r="F75" s="238"/>
      <c r="G75" s="239"/>
    </row>
    <row r="76" spans="1:7" s="232" customFormat="1" ht="13" customHeight="1" x14ac:dyDescent="0.25">
      <c r="A76" s="228">
        <f>IF(B76="","",MAX(A$7:A75)+1)</f>
        <v>66</v>
      </c>
      <c r="B76" s="233" t="s">
        <v>1227</v>
      </c>
      <c r="C76" s="234" t="s">
        <v>876</v>
      </c>
      <c r="D76" s="234">
        <v>1</v>
      </c>
      <c r="E76" s="237"/>
      <c r="F76" s="238"/>
      <c r="G76" s="239"/>
    </row>
    <row r="77" spans="1:7" s="232" customFormat="1" ht="13" customHeight="1" x14ac:dyDescent="0.25">
      <c r="A77" s="228">
        <f>IF(B77="","",MAX(A$7:A76)+1)</f>
        <v>67</v>
      </c>
      <c r="B77" s="233" t="s">
        <v>1228</v>
      </c>
      <c r="C77" s="234" t="s">
        <v>876</v>
      </c>
      <c r="D77" s="234">
        <v>1</v>
      </c>
      <c r="E77" s="237"/>
      <c r="F77" s="238"/>
      <c r="G77" s="239"/>
    </row>
    <row r="78" spans="1:7" s="232" customFormat="1" ht="13" customHeight="1" x14ac:dyDescent="0.25">
      <c r="A78" s="228">
        <f>IF(B78="","",MAX(A$7:A77)+1)</f>
        <v>68</v>
      </c>
      <c r="B78" s="233" t="s">
        <v>1229</v>
      </c>
      <c r="C78" s="234" t="s">
        <v>876</v>
      </c>
      <c r="D78" s="234">
        <v>1</v>
      </c>
      <c r="E78" s="237"/>
      <c r="F78" s="238"/>
      <c r="G78" s="239"/>
    </row>
    <row r="79" spans="1:7" s="232" customFormat="1" ht="13" customHeight="1" x14ac:dyDescent="0.25">
      <c r="A79" s="228" t="str">
        <f>IF(B79="","",MAX(A$7:A78)+1)</f>
        <v/>
      </c>
      <c r="B79" s="233"/>
      <c r="C79" s="234"/>
      <c r="D79" s="234"/>
      <c r="E79" s="237"/>
      <c r="F79" s="238"/>
      <c r="G79" s="239"/>
    </row>
    <row r="80" spans="1:7" s="232" customFormat="1" ht="13" customHeight="1" x14ac:dyDescent="0.25">
      <c r="A80" s="228">
        <f>IF(B80="","",MAX(A$7:A79)+1)</f>
        <v>69</v>
      </c>
      <c r="B80" s="229" t="s">
        <v>1230</v>
      </c>
      <c r="C80" s="230"/>
      <c r="D80" s="230"/>
      <c r="E80" s="238"/>
      <c r="F80" s="238"/>
      <c r="G80" s="239"/>
    </row>
    <row r="81" spans="1:7" s="232" customFormat="1" ht="13" customHeight="1" x14ac:dyDescent="0.25">
      <c r="A81" s="228">
        <f>IF(B81="","",MAX(A$7:A80)+1)</f>
        <v>70</v>
      </c>
      <c r="B81" s="233" t="s">
        <v>1231</v>
      </c>
      <c r="C81" s="234" t="s">
        <v>752</v>
      </c>
      <c r="D81" s="234">
        <v>1</v>
      </c>
      <c r="E81" s="237"/>
      <c r="F81" s="238"/>
      <c r="G81" s="239"/>
    </row>
    <row r="82" spans="1:7" s="232" customFormat="1" ht="13" customHeight="1" x14ac:dyDescent="0.25">
      <c r="A82" s="228">
        <f>IF(B82="","",MAX(A$7:A81)+1)</f>
        <v>71</v>
      </c>
      <c r="B82" s="233" t="s">
        <v>1232</v>
      </c>
      <c r="C82" s="234" t="s">
        <v>752</v>
      </c>
      <c r="D82" s="234">
        <v>1</v>
      </c>
      <c r="E82" s="237"/>
      <c r="F82" s="238"/>
      <c r="G82" s="239"/>
    </row>
    <row r="83" spans="1:7" s="232" customFormat="1" ht="13" customHeight="1" x14ac:dyDescent="0.25">
      <c r="A83" s="228">
        <f>IF(B83="","",MAX(A$7:A82)+1)</f>
        <v>72</v>
      </c>
      <c r="B83" s="233" t="s">
        <v>1233</v>
      </c>
      <c r="C83" s="234" t="s">
        <v>752</v>
      </c>
      <c r="D83" s="234">
        <v>1</v>
      </c>
      <c r="E83" s="237"/>
      <c r="F83" s="238"/>
      <c r="G83" s="239"/>
    </row>
    <row r="84" spans="1:7" s="232" customFormat="1" ht="13" customHeight="1" x14ac:dyDescent="0.25">
      <c r="A84" s="228">
        <f>IF(B84="","",MAX(A$7:A83)+1)</f>
        <v>73</v>
      </c>
      <c r="B84" s="233" t="s">
        <v>1234</v>
      </c>
      <c r="C84" s="234" t="s">
        <v>752</v>
      </c>
      <c r="D84" s="234">
        <v>1</v>
      </c>
      <c r="E84" s="237"/>
      <c r="F84" s="238"/>
      <c r="G84" s="239"/>
    </row>
    <row r="85" spans="1:7" s="232" customFormat="1" ht="13" customHeight="1" x14ac:dyDescent="0.25">
      <c r="A85" s="228">
        <f>IF(B85="","",MAX(A$7:A84)+1)</f>
        <v>74</v>
      </c>
      <c r="B85" s="233" t="s">
        <v>1235</v>
      </c>
      <c r="C85" s="234" t="s">
        <v>752</v>
      </c>
      <c r="D85" s="234">
        <v>1</v>
      </c>
      <c r="E85" s="237"/>
      <c r="F85" s="238"/>
      <c r="G85" s="239"/>
    </row>
    <row r="86" spans="1:7" s="232" customFormat="1" ht="13" customHeight="1" x14ac:dyDescent="0.25">
      <c r="A86" s="228">
        <f>IF(B86="","",MAX(A$7:A85)+1)</f>
        <v>75</v>
      </c>
      <c r="B86" s="233" t="s">
        <v>1236</v>
      </c>
      <c r="C86" s="234" t="s">
        <v>752</v>
      </c>
      <c r="D86" s="234">
        <v>1</v>
      </c>
      <c r="E86" s="237"/>
      <c r="F86" s="238"/>
      <c r="G86" s="239"/>
    </row>
    <row r="87" spans="1:7" s="232" customFormat="1" ht="13" customHeight="1" x14ac:dyDescent="0.25">
      <c r="A87" s="228">
        <f>IF(B87="","",MAX(A$7:A86)+1)</f>
        <v>76</v>
      </c>
      <c r="B87" s="233" t="s">
        <v>1237</v>
      </c>
      <c r="C87" s="234" t="s">
        <v>752</v>
      </c>
      <c r="D87" s="234">
        <v>1</v>
      </c>
      <c r="E87" s="237"/>
      <c r="F87" s="238"/>
      <c r="G87" s="239"/>
    </row>
    <row r="88" spans="1:7" s="232" customFormat="1" ht="13" customHeight="1" x14ac:dyDescent="0.25">
      <c r="A88" s="228">
        <f>IF(B88="","",MAX(A$7:A87)+1)</f>
        <v>77</v>
      </c>
      <c r="B88" s="233" t="s">
        <v>1238</v>
      </c>
      <c r="C88" s="234" t="s">
        <v>752</v>
      </c>
      <c r="D88" s="234">
        <v>1</v>
      </c>
      <c r="E88" s="237"/>
      <c r="F88" s="238"/>
      <c r="G88" s="239"/>
    </row>
    <row r="89" spans="1:7" s="7" customFormat="1" x14ac:dyDescent="0.25">
      <c r="A89" s="241"/>
      <c r="B89" s="242"/>
      <c r="C89" s="10"/>
      <c r="D89" s="243"/>
      <c r="E89" s="244"/>
      <c r="F89" s="244"/>
      <c r="G89" s="245"/>
    </row>
    <row r="90" spans="1:7" s="7" customFormat="1" x14ac:dyDescent="0.25">
      <c r="A90" s="644" t="s">
        <v>1090</v>
      </c>
      <c r="B90" s="645"/>
      <c r="C90" s="646"/>
      <c r="D90" s="11"/>
      <c r="E90" s="224" t="str">
        <f>IF(SUM(E$7:E89)=0,"",SUM(E7:E89))</f>
        <v/>
      </c>
      <c r="F90" s="224" t="str">
        <f>IF(SUM(F$7:F89)=0,"",SUM(F7:F89))</f>
        <v/>
      </c>
      <c r="G90" s="224" t="str">
        <f>IF(SUM(G$7:G89)=0,"",SUM(G7:G89))</f>
        <v/>
      </c>
    </row>
    <row r="91" spans="1:7" s="120" customFormat="1" x14ac:dyDescent="0.25">
      <c r="A91" s="117"/>
      <c r="B91" s="118"/>
      <c r="C91" s="118"/>
      <c r="D91" s="119"/>
      <c r="E91" s="360"/>
      <c r="F91" s="360"/>
      <c r="G91" s="361"/>
    </row>
    <row r="92" spans="1:7" s="143" customFormat="1" ht="20.25" customHeight="1" x14ac:dyDescent="0.3">
      <c r="A92" s="636" t="s">
        <v>1341</v>
      </c>
      <c r="B92" s="637"/>
      <c r="C92" s="637"/>
      <c r="D92" s="637"/>
      <c r="E92" s="637"/>
      <c r="F92" s="637"/>
      <c r="G92" s="638"/>
    </row>
    <row r="93" spans="1:7" s="7" customFormat="1" x14ac:dyDescent="0.25">
      <c r="A93" s="206"/>
      <c r="B93" s="207"/>
      <c r="C93" s="207"/>
      <c r="D93" s="207"/>
      <c r="E93" s="218"/>
      <c r="F93" s="219"/>
      <c r="G93" s="220"/>
    </row>
    <row r="94" spans="1:7" s="7" customFormat="1" ht="26.25" customHeight="1" x14ac:dyDescent="0.25">
      <c r="A94" s="103" t="s">
        <v>0</v>
      </c>
      <c r="B94" s="700" t="s">
        <v>1081</v>
      </c>
      <c r="C94" s="705"/>
      <c r="D94" s="8" t="s">
        <v>986</v>
      </c>
      <c r="E94" s="221" t="s">
        <v>4</v>
      </c>
      <c r="F94" s="221" t="s">
        <v>4</v>
      </c>
      <c r="G94" s="221" t="s">
        <v>4</v>
      </c>
    </row>
    <row r="95" spans="1:7" s="148" customFormat="1" ht="37" customHeight="1" x14ac:dyDescent="0.3">
      <c r="A95" s="639"/>
      <c r="B95" s="673"/>
      <c r="C95" s="673"/>
      <c r="D95" s="712"/>
      <c r="E95" s="222" t="s">
        <v>1145</v>
      </c>
      <c r="F95" s="222" t="s">
        <v>1143</v>
      </c>
      <c r="G95" s="223" t="s">
        <v>1147</v>
      </c>
    </row>
    <row r="96" spans="1:7" s="26" customFormat="1" ht="12.9" customHeight="1" x14ac:dyDescent="0.25">
      <c r="A96" s="45"/>
      <c r="B96" s="47"/>
      <c r="C96" s="48"/>
      <c r="D96" s="48"/>
      <c r="E96" s="225"/>
      <c r="F96" s="226"/>
      <c r="G96" s="226"/>
    </row>
    <row r="97" spans="1:7" s="7" customFormat="1" ht="18" customHeight="1" x14ac:dyDescent="0.25">
      <c r="A97" s="647" t="s">
        <v>5</v>
      </c>
      <c r="B97" s="649"/>
      <c r="C97" s="9"/>
      <c r="D97" s="9"/>
      <c r="E97" s="221" t="str">
        <f>E90</f>
        <v/>
      </c>
      <c r="F97" s="221" t="str">
        <f>F90</f>
        <v/>
      </c>
      <c r="G97" s="221" t="str">
        <f>G90</f>
        <v/>
      </c>
    </row>
    <row r="98" spans="1:7" s="7" customFormat="1" x14ac:dyDescent="0.25">
      <c r="A98" s="183"/>
      <c r="B98" s="10"/>
      <c r="C98" s="10"/>
      <c r="D98" s="10"/>
      <c r="E98" s="184"/>
      <c r="F98" s="184"/>
      <c r="G98" s="185"/>
    </row>
    <row r="99" spans="1:7" s="232" customFormat="1" ht="30" customHeight="1" x14ac:dyDescent="0.25">
      <c r="A99" s="228">
        <f>IF(B99="","",MAX(A$7:A98)+1)</f>
        <v>78</v>
      </c>
      <c r="B99" s="233" t="s">
        <v>1239</v>
      </c>
      <c r="C99" s="234" t="s">
        <v>752</v>
      </c>
      <c r="D99" s="234">
        <v>1</v>
      </c>
      <c r="E99" s="237"/>
      <c r="F99" s="238"/>
      <c r="G99" s="239"/>
    </row>
    <row r="100" spans="1:7" s="232" customFormat="1" ht="30" customHeight="1" x14ac:dyDescent="0.25">
      <c r="A100" s="228">
        <f>IF(B100="","",MAX(A$7:A99)+1)</f>
        <v>79</v>
      </c>
      <c r="B100" s="233" t="s">
        <v>1240</v>
      </c>
      <c r="C100" s="234" t="s">
        <v>752</v>
      </c>
      <c r="D100" s="234">
        <v>1</v>
      </c>
      <c r="E100" s="237"/>
      <c r="F100" s="238"/>
      <c r="G100" s="239"/>
    </row>
    <row r="101" spans="1:7" s="232" customFormat="1" ht="13" customHeight="1" x14ac:dyDescent="0.25">
      <c r="A101" s="228">
        <f>IF(B101="","",MAX(A$7:A100)+1)</f>
        <v>80</v>
      </c>
      <c r="B101" s="233" t="s">
        <v>1241</v>
      </c>
      <c r="C101" s="234" t="s">
        <v>876</v>
      </c>
      <c r="D101" s="234">
        <v>1</v>
      </c>
      <c r="E101" s="237"/>
      <c r="F101" s="238"/>
      <c r="G101" s="239"/>
    </row>
    <row r="102" spans="1:7" s="232" customFormat="1" ht="13" customHeight="1" x14ac:dyDescent="0.25">
      <c r="A102" s="228">
        <f>IF(B102="","",MAX(A$7:A101)+1)</f>
        <v>81</v>
      </c>
      <c r="B102" s="233" t="s">
        <v>1242</v>
      </c>
      <c r="C102" s="234" t="s">
        <v>876</v>
      </c>
      <c r="D102" s="234">
        <v>1</v>
      </c>
      <c r="E102" s="237"/>
      <c r="F102" s="238"/>
      <c r="G102" s="239"/>
    </row>
    <row r="103" spans="1:7" s="232" customFormat="1" ht="13" customHeight="1" x14ac:dyDescent="0.25">
      <c r="A103" s="228">
        <f>IF(B103="","",MAX(A$7:A102)+1)</f>
        <v>82</v>
      </c>
      <c r="B103" s="233" t="s">
        <v>1243</v>
      </c>
      <c r="C103" s="234" t="s">
        <v>876</v>
      </c>
      <c r="D103" s="234">
        <v>1</v>
      </c>
      <c r="E103" s="237"/>
      <c r="F103" s="238"/>
      <c r="G103" s="239"/>
    </row>
    <row r="104" spans="1:7" s="232" customFormat="1" ht="13" customHeight="1" x14ac:dyDescent="0.25">
      <c r="A104" s="228">
        <f>IF(B104="","",MAX(A$7:A103)+1)</f>
        <v>83</v>
      </c>
      <c r="B104" s="233" t="s">
        <v>1244</v>
      </c>
      <c r="C104" s="234" t="s">
        <v>876</v>
      </c>
      <c r="D104" s="234">
        <v>1</v>
      </c>
      <c r="E104" s="237"/>
      <c r="F104" s="238"/>
      <c r="G104" s="239"/>
    </row>
    <row r="105" spans="1:7" s="232" customFormat="1" ht="13" customHeight="1" x14ac:dyDescent="0.25">
      <c r="A105" s="228">
        <f>IF(B105="","",MAX(A$7:A104)+1)</f>
        <v>84</v>
      </c>
      <c r="B105" s="233" t="s">
        <v>1245</v>
      </c>
      <c r="C105" s="234" t="s">
        <v>876</v>
      </c>
      <c r="D105" s="234">
        <v>1</v>
      </c>
      <c r="E105" s="237"/>
      <c r="F105" s="238"/>
      <c r="G105" s="239"/>
    </row>
    <row r="106" spans="1:7" s="232" customFormat="1" ht="13" customHeight="1" x14ac:dyDescent="0.25">
      <c r="A106" s="228" t="str">
        <f>IF(B106="","",MAX(A$7:A105)+1)</f>
        <v/>
      </c>
      <c r="B106" s="246"/>
      <c r="C106" s="230"/>
      <c r="D106" s="230"/>
      <c r="E106" s="238"/>
      <c r="F106" s="238"/>
      <c r="G106" s="239"/>
    </row>
    <row r="107" spans="1:7" s="232" customFormat="1" ht="13" customHeight="1" x14ac:dyDescent="0.25">
      <c r="A107" s="228">
        <f>IF(B107="","",MAX(A$7:A106)+1)</f>
        <v>85</v>
      </c>
      <c r="B107" s="229" t="s">
        <v>1246</v>
      </c>
      <c r="C107" s="234"/>
      <c r="D107" s="234"/>
      <c r="E107" s="240"/>
      <c r="F107" s="238"/>
      <c r="G107" s="239"/>
    </row>
    <row r="108" spans="1:7" s="232" customFormat="1" ht="13" customHeight="1" x14ac:dyDescent="0.25">
      <c r="A108" s="228">
        <f>IF(B108="","",MAX(A$7:A107)+1)</f>
        <v>86</v>
      </c>
      <c r="B108" s="233" t="s">
        <v>1247</v>
      </c>
      <c r="C108" s="234" t="s">
        <v>876</v>
      </c>
      <c r="D108" s="234">
        <v>1</v>
      </c>
      <c r="E108" s="237"/>
      <c r="F108" s="238"/>
      <c r="G108" s="239"/>
    </row>
    <row r="109" spans="1:7" s="232" customFormat="1" ht="13" customHeight="1" x14ac:dyDescent="0.25">
      <c r="A109" s="228">
        <f>IF(B109="","",MAX(A$7:A108)+1)</f>
        <v>87</v>
      </c>
      <c r="B109" s="233" t="s">
        <v>1248</v>
      </c>
      <c r="C109" s="234" t="s">
        <v>876</v>
      </c>
      <c r="D109" s="234">
        <v>1</v>
      </c>
      <c r="E109" s="237"/>
      <c r="F109" s="238"/>
      <c r="G109" s="239"/>
    </row>
    <row r="110" spans="1:7" s="232" customFormat="1" ht="13" customHeight="1" x14ac:dyDescent="0.25">
      <c r="A110" s="228">
        <f>IF(B110="","",MAX(A$7:A109)+1)</f>
        <v>88</v>
      </c>
      <c r="B110" s="233" t="s">
        <v>1249</v>
      </c>
      <c r="C110" s="234" t="s">
        <v>876</v>
      </c>
      <c r="D110" s="234">
        <v>1</v>
      </c>
      <c r="E110" s="237"/>
      <c r="F110" s="238"/>
      <c r="G110" s="239"/>
    </row>
    <row r="111" spans="1:7" s="232" customFormat="1" ht="13" customHeight="1" x14ac:dyDescent="0.25">
      <c r="A111" s="228">
        <f>IF(B111="","",MAX(A$7:A110)+1)</f>
        <v>89</v>
      </c>
      <c r="B111" s="233" t="s">
        <v>1250</v>
      </c>
      <c r="C111" s="234" t="s">
        <v>876</v>
      </c>
      <c r="D111" s="234">
        <v>1</v>
      </c>
      <c r="E111" s="240"/>
      <c r="F111" s="238"/>
      <c r="G111" s="239"/>
    </row>
    <row r="112" spans="1:7" s="232" customFormat="1" ht="13" customHeight="1" x14ac:dyDescent="0.25">
      <c r="A112" s="228">
        <f>IF(B112="","",MAX(A$7:A111)+1)</f>
        <v>90</v>
      </c>
      <c r="B112" s="233" t="s">
        <v>1251</v>
      </c>
      <c r="C112" s="234" t="s">
        <v>876</v>
      </c>
      <c r="D112" s="234">
        <v>1</v>
      </c>
      <c r="E112" s="240"/>
      <c r="F112" s="238"/>
      <c r="G112" s="239"/>
    </row>
    <row r="113" spans="1:7" s="232" customFormat="1" ht="13" customHeight="1" x14ac:dyDescent="0.25">
      <c r="A113" s="228" t="str">
        <f>IF(B113="","",MAX(A$7:A112)+1)</f>
        <v/>
      </c>
      <c r="B113" s="246"/>
      <c r="C113" s="230"/>
      <c r="D113" s="230"/>
      <c r="E113" s="238"/>
      <c r="F113" s="238"/>
      <c r="G113" s="239"/>
    </row>
    <row r="114" spans="1:7" s="232" customFormat="1" ht="13" customHeight="1" x14ac:dyDescent="0.25">
      <c r="A114" s="228">
        <f>IF(B114="","",MAX(A$7:A113)+1)</f>
        <v>91</v>
      </c>
      <c r="B114" s="229" t="s">
        <v>1252</v>
      </c>
      <c r="C114" s="234"/>
      <c r="D114" s="234"/>
      <c r="E114" s="240"/>
      <c r="F114" s="238"/>
      <c r="G114" s="239"/>
    </row>
    <row r="115" spans="1:7" s="232" customFormat="1" ht="13" customHeight="1" x14ac:dyDescent="0.25">
      <c r="A115" s="228">
        <f>IF(B115="","",MAX(A$7:A114)+1)</f>
        <v>92</v>
      </c>
      <c r="B115" s="233" t="s">
        <v>1247</v>
      </c>
      <c r="C115" s="234" t="s">
        <v>876</v>
      </c>
      <c r="D115" s="234">
        <v>1</v>
      </c>
      <c r="E115" s="237"/>
      <c r="F115" s="238"/>
      <c r="G115" s="239"/>
    </row>
    <row r="116" spans="1:7" s="232" customFormat="1" ht="13" customHeight="1" x14ac:dyDescent="0.25">
      <c r="A116" s="228">
        <f>IF(B116="","",MAX(A$7:A115)+1)</f>
        <v>93</v>
      </c>
      <c r="B116" s="233" t="s">
        <v>1248</v>
      </c>
      <c r="C116" s="234" t="s">
        <v>876</v>
      </c>
      <c r="D116" s="234">
        <v>1</v>
      </c>
      <c r="E116" s="237"/>
      <c r="F116" s="238"/>
      <c r="G116" s="239"/>
    </row>
    <row r="117" spans="1:7" s="232" customFormat="1" ht="13" customHeight="1" x14ac:dyDescent="0.25">
      <c r="A117" s="228">
        <f>IF(B117="","",MAX(A$7:A116)+1)</f>
        <v>94</v>
      </c>
      <c r="B117" s="233" t="s">
        <v>1249</v>
      </c>
      <c r="C117" s="234" t="s">
        <v>876</v>
      </c>
      <c r="D117" s="234">
        <v>1</v>
      </c>
      <c r="E117" s="237"/>
      <c r="F117" s="238"/>
      <c r="G117" s="239"/>
    </row>
    <row r="118" spans="1:7" s="232" customFormat="1" ht="13" customHeight="1" x14ac:dyDescent="0.25">
      <c r="A118" s="228">
        <f>IF(B118="","",MAX(A$7:A117)+1)</f>
        <v>95</v>
      </c>
      <c r="B118" s="233" t="s">
        <v>1250</v>
      </c>
      <c r="C118" s="234" t="s">
        <v>876</v>
      </c>
      <c r="D118" s="234">
        <v>1</v>
      </c>
      <c r="E118" s="240"/>
      <c r="F118" s="238"/>
      <c r="G118" s="239"/>
    </row>
    <row r="119" spans="1:7" s="232" customFormat="1" ht="13" customHeight="1" x14ac:dyDescent="0.25">
      <c r="A119" s="228">
        <f>IF(B119="","",MAX(A$7:A118)+1)</f>
        <v>96</v>
      </c>
      <c r="B119" s="233" t="s">
        <v>1251</v>
      </c>
      <c r="C119" s="234" t="s">
        <v>876</v>
      </c>
      <c r="D119" s="234">
        <v>1</v>
      </c>
      <c r="E119" s="240"/>
      <c r="F119" s="238"/>
      <c r="G119" s="239"/>
    </row>
    <row r="120" spans="1:7" s="232" customFormat="1" ht="13" customHeight="1" x14ac:dyDescent="0.25">
      <c r="A120" s="228" t="str">
        <f>IF(B120="","",MAX(A$7:A119)+1)</f>
        <v/>
      </c>
      <c r="B120" s="233"/>
      <c r="C120" s="234"/>
      <c r="D120" s="234"/>
      <c r="E120" s="240"/>
      <c r="F120" s="238"/>
      <c r="G120" s="239"/>
    </row>
    <row r="121" spans="1:7" s="232" customFormat="1" ht="13" customHeight="1" x14ac:dyDescent="0.25">
      <c r="A121" s="228">
        <f>IF(B121="","",MAX(A$7:A120)+1)</f>
        <v>97</v>
      </c>
      <c r="B121" s="229" t="s">
        <v>1253</v>
      </c>
      <c r="C121" s="230"/>
      <c r="D121" s="230"/>
      <c r="E121" s="238"/>
      <c r="F121" s="238"/>
      <c r="G121" s="239"/>
    </row>
    <row r="122" spans="1:7" s="232" customFormat="1" ht="13" customHeight="1" x14ac:dyDescent="0.25">
      <c r="A122" s="228">
        <f>IF(B122="","",MAX(A$7:A121)+1)</f>
        <v>98</v>
      </c>
      <c r="B122" s="233" t="s">
        <v>1254</v>
      </c>
      <c r="C122" s="234" t="s">
        <v>876</v>
      </c>
      <c r="D122" s="234">
        <v>1</v>
      </c>
      <c r="E122" s="237"/>
      <c r="F122" s="238"/>
      <c r="G122" s="239"/>
    </row>
    <row r="123" spans="1:7" s="232" customFormat="1" ht="13" customHeight="1" x14ac:dyDescent="0.25">
      <c r="A123" s="228">
        <f>IF(B123="","",MAX(A$7:A122)+1)</f>
        <v>99</v>
      </c>
      <c r="B123" s="233" t="s">
        <v>1255</v>
      </c>
      <c r="C123" s="234" t="s">
        <v>876</v>
      </c>
      <c r="D123" s="234">
        <v>1</v>
      </c>
      <c r="E123" s="237"/>
      <c r="F123" s="238"/>
      <c r="G123" s="239"/>
    </row>
    <row r="124" spans="1:7" s="232" customFormat="1" ht="13" customHeight="1" x14ac:dyDescent="0.25">
      <c r="A124" s="228">
        <f>IF(B124="","",MAX(A$7:A123)+1)</f>
        <v>100</v>
      </c>
      <c r="B124" s="233" t="s">
        <v>1256</v>
      </c>
      <c r="C124" s="234" t="s">
        <v>876</v>
      </c>
      <c r="D124" s="234">
        <v>1</v>
      </c>
      <c r="E124" s="237"/>
      <c r="F124" s="238"/>
      <c r="G124" s="239"/>
    </row>
    <row r="125" spans="1:7" s="232" customFormat="1" ht="13" customHeight="1" x14ac:dyDescent="0.25">
      <c r="A125" s="228">
        <f>IF(B125="","",MAX(A$7:A124)+1)</f>
        <v>101</v>
      </c>
      <c r="B125" s="233" t="s">
        <v>1257</v>
      </c>
      <c r="C125" s="234" t="s">
        <v>876</v>
      </c>
      <c r="D125" s="234">
        <v>1</v>
      </c>
      <c r="E125" s="238"/>
      <c r="F125" s="238"/>
      <c r="G125" s="239"/>
    </row>
    <row r="126" spans="1:7" s="232" customFormat="1" ht="13" customHeight="1" x14ac:dyDescent="0.25">
      <c r="A126" s="228">
        <f>IF(B126="","",MAX(A$7:A125)+1)</f>
        <v>102</v>
      </c>
      <c r="B126" s="233" t="s">
        <v>1258</v>
      </c>
      <c r="C126" s="234" t="s">
        <v>876</v>
      </c>
      <c r="D126" s="234">
        <v>1</v>
      </c>
      <c r="E126" s="238"/>
      <c r="F126" s="238"/>
      <c r="G126" s="239"/>
    </row>
    <row r="127" spans="1:7" s="232" customFormat="1" ht="13" customHeight="1" x14ac:dyDescent="0.25">
      <c r="A127" s="228">
        <f>IF(B127="","",MAX(A$7:A126)+1)</f>
        <v>103</v>
      </c>
      <c r="B127" s="233" t="s">
        <v>1259</v>
      </c>
      <c r="C127" s="234" t="s">
        <v>876</v>
      </c>
      <c r="D127" s="234">
        <v>1</v>
      </c>
      <c r="E127" s="238"/>
      <c r="F127" s="238"/>
      <c r="G127" s="239"/>
    </row>
    <row r="128" spans="1:7" s="232" customFormat="1" ht="13" customHeight="1" x14ac:dyDescent="0.25">
      <c r="A128" s="228" t="str">
        <f>IF(B128="","",MAX(A$7:A127)+1)</f>
        <v/>
      </c>
      <c r="B128" s="233"/>
      <c r="C128" s="234"/>
      <c r="D128" s="234"/>
      <c r="E128" s="238"/>
      <c r="F128" s="238"/>
      <c r="G128" s="239"/>
    </row>
    <row r="129" spans="1:7" s="232" customFormat="1" ht="13" customHeight="1" x14ac:dyDescent="0.25">
      <c r="A129" s="228">
        <f>IF(B129="","",MAX(A$7:A128)+1)</f>
        <v>104</v>
      </c>
      <c r="B129" s="229" t="s">
        <v>1260</v>
      </c>
      <c r="C129" s="230"/>
      <c r="D129" s="230"/>
      <c r="E129" s="238"/>
      <c r="F129" s="238"/>
      <c r="G129" s="239"/>
    </row>
    <row r="130" spans="1:7" s="232" customFormat="1" ht="13" customHeight="1" x14ac:dyDescent="0.25">
      <c r="A130" s="228">
        <f>IF(B130="","",MAX(A$7:A129)+1)</f>
        <v>105</v>
      </c>
      <c r="B130" s="233" t="s">
        <v>1261</v>
      </c>
      <c r="C130" s="234" t="s">
        <v>876</v>
      </c>
      <c r="D130" s="234">
        <v>1</v>
      </c>
      <c r="E130" s="237"/>
      <c r="F130" s="238"/>
      <c r="G130" s="239"/>
    </row>
    <row r="131" spans="1:7" s="232" customFormat="1" ht="13" customHeight="1" x14ac:dyDescent="0.25">
      <c r="A131" s="228">
        <f>IF(B131="","",MAX(A$7:A130)+1)</f>
        <v>106</v>
      </c>
      <c r="B131" s="233" t="s">
        <v>1262</v>
      </c>
      <c r="C131" s="234" t="s">
        <v>876</v>
      </c>
      <c r="D131" s="234">
        <v>1</v>
      </c>
      <c r="E131" s="237"/>
      <c r="F131" s="238"/>
      <c r="G131" s="239"/>
    </row>
    <row r="132" spans="1:7" s="232" customFormat="1" ht="30" customHeight="1" x14ac:dyDescent="0.25">
      <c r="A132" s="228">
        <f>IF(B132="","",MAX(A$7:A131)+1)</f>
        <v>107</v>
      </c>
      <c r="B132" s="233" t="s">
        <v>1263</v>
      </c>
      <c r="C132" s="234" t="s">
        <v>876</v>
      </c>
      <c r="D132" s="234">
        <v>1</v>
      </c>
      <c r="E132" s="237"/>
      <c r="F132" s="238"/>
      <c r="G132" s="239"/>
    </row>
    <row r="133" spans="1:7" s="232" customFormat="1" ht="30" customHeight="1" x14ac:dyDescent="0.25">
      <c r="A133" s="228">
        <f>IF(B133="","",MAX(A$7:A132)+1)</f>
        <v>108</v>
      </c>
      <c r="B133" s="233" t="s">
        <v>1264</v>
      </c>
      <c r="C133" s="234" t="s">
        <v>876</v>
      </c>
      <c r="D133" s="234">
        <v>1</v>
      </c>
      <c r="E133" s="237"/>
      <c r="F133" s="238"/>
      <c r="G133" s="239"/>
    </row>
    <row r="134" spans="1:7" s="232" customFormat="1" ht="13" customHeight="1" x14ac:dyDescent="0.25">
      <c r="A134" s="228" t="str">
        <f>IF(B134="","",MAX(A$7:A133)+1)</f>
        <v/>
      </c>
      <c r="B134" s="233"/>
      <c r="C134" s="234"/>
      <c r="D134" s="234"/>
      <c r="E134" s="237"/>
      <c r="F134" s="238"/>
      <c r="G134" s="239"/>
    </row>
    <row r="135" spans="1:7" s="232" customFormat="1" ht="13" customHeight="1" x14ac:dyDescent="0.25">
      <c r="A135" s="228">
        <f>IF(B135="","",MAX(A$7:A134)+1)</f>
        <v>109</v>
      </c>
      <c r="B135" s="229" t="s">
        <v>1265</v>
      </c>
      <c r="C135" s="230"/>
      <c r="D135" s="230"/>
      <c r="E135" s="238"/>
      <c r="F135" s="238"/>
      <c r="G135" s="239"/>
    </row>
    <row r="136" spans="1:7" s="232" customFormat="1" ht="13" customHeight="1" x14ac:dyDescent="0.25">
      <c r="A136" s="228">
        <f>IF(B136="","",MAX(A$7:A135)+1)</f>
        <v>110</v>
      </c>
      <c r="B136" s="233" t="s">
        <v>1266</v>
      </c>
      <c r="C136" s="234" t="s">
        <v>876</v>
      </c>
      <c r="D136" s="234">
        <v>1</v>
      </c>
      <c r="E136" s="237"/>
      <c r="F136" s="238"/>
      <c r="G136" s="239"/>
    </row>
    <row r="137" spans="1:7" s="232" customFormat="1" ht="13" customHeight="1" x14ac:dyDescent="0.25">
      <c r="A137" s="228">
        <f>IF(B137="","",MAX(A$7:A136)+1)</f>
        <v>111</v>
      </c>
      <c r="B137" s="233" t="s">
        <v>1345</v>
      </c>
      <c r="C137" s="234" t="s">
        <v>876</v>
      </c>
      <c r="D137" s="234">
        <v>1</v>
      </c>
      <c r="E137" s="237"/>
      <c r="F137" s="238"/>
      <c r="G137" s="239"/>
    </row>
    <row r="138" spans="1:7" s="232" customFormat="1" ht="13" customHeight="1" x14ac:dyDescent="0.25">
      <c r="A138" s="228">
        <f>IF(B138="","",MAX(A$7:A137)+1)</f>
        <v>112</v>
      </c>
      <c r="B138" s="233" t="s">
        <v>1344</v>
      </c>
      <c r="C138" s="234" t="s">
        <v>876</v>
      </c>
      <c r="D138" s="234">
        <v>1</v>
      </c>
      <c r="E138" s="237"/>
      <c r="F138" s="238"/>
      <c r="G138" s="239"/>
    </row>
    <row r="139" spans="1:7" s="232" customFormat="1" ht="30" customHeight="1" x14ac:dyDescent="0.25">
      <c r="A139" s="228">
        <f>IF(B139="","",MAX(A$7:A138)+1)</f>
        <v>113</v>
      </c>
      <c r="B139" s="233" t="s">
        <v>1343</v>
      </c>
      <c r="C139" s="234" t="s">
        <v>876</v>
      </c>
      <c r="D139" s="234">
        <v>1</v>
      </c>
      <c r="E139" s="237"/>
      <c r="F139" s="238"/>
      <c r="G139" s="239"/>
    </row>
    <row r="140" spans="1:7" s="232" customFormat="1" ht="13" customHeight="1" x14ac:dyDescent="0.25">
      <c r="A140" s="228">
        <f>IF(B140="","",MAX(A$7:A139)+1)</f>
        <v>114</v>
      </c>
      <c r="B140" s="233" t="s">
        <v>1346</v>
      </c>
      <c r="C140" s="234" t="s">
        <v>876</v>
      </c>
      <c r="D140" s="234">
        <v>1</v>
      </c>
      <c r="E140" s="237"/>
      <c r="F140" s="238"/>
      <c r="G140" s="239"/>
    </row>
    <row r="141" spans="1:7" s="232" customFormat="1" ht="13" customHeight="1" x14ac:dyDescent="0.25">
      <c r="A141" s="228">
        <f>IF(B141="","",MAX(A$7:A140)+1)</f>
        <v>115</v>
      </c>
      <c r="B141" s="229" t="s">
        <v>1267</v>
      </c>
      <c r="C141" s="230"/>
      <c r="D141" s="230"/>
      <c r="E141" s="238"/>
      <c r="F141" s="238"/>
      <c r="G141" s="239"/>
    </row>
    <row r="142" spans="1:7" s="232" customFormat="1" ht="30" customHeight="1" x14ac:dyDescent="0.25">
      <c r="A142" s="228">
        <f>IF(B142="","",MAX(A$7:A141)+1)</f>
        <v>116</v>
      </c>
      <c r="B142" s="233" t="s">
        <v>1268</v>
      </c>
      <c r="C142" s="234" t="s">
        <v>752</v>
      </c>
      <c r="D142" s="234">
        <v>1</v>
      </c>
      <c r="E142" s="240"/>
      <c r="F142" s="238"/>
      <c r="G142" s="239"/>
    </row>
    <row r="143" spans="1:7" s="232" customFormat="1" ht="13" customHeight="1" x14ac:dyDescent="0.25">
      <c r="A143" s="228">
        <f>IF(B143="","",MAX(A$7:A142)+1)</f>
        <v>117</v>
      </c>
      <c r="B143" s="233" t="s">
        <v>1269</v>
      </c>
      <c r="C143" s="234" t="s">
        <v>752</v>
      </c>
      <c r="D143" s="234">
        <v>1</v>
      </c>
      <c r="E143" s="240"/>
      <c r="F143" s="238"/>
      <c r="G143" s="239"/>
    </row>
    <row r="144" spans="1:7" s="232" customFormat="1" ht="13" customHeight="1" x14ac:dyDescent="0.25">
      <c r="A144" s="228" t="str">
        <f>IF(B144="","",MAX(A$7:A143)+1)</f>
        <v/>
      </c>
      <c r="B144" s="246"/>
      <c r="C144" s="230"/>
      <c r="D144" s="230"/>
      <c r="E144" s="238"/>
      <c r="F144" s="238"/>
      <c r="G144" s="239"/>
    </row>
    <row r="145" spans="1:7" s="232" customFormat="1" x14ac:dyDescent="0.25">
      <c r="A145" s="228">
        <f>IF(B145="","",MAX(A$7:A144)+1)</f>
        <v>118</v>
      </c>
      <c r="B145" s="247" t="s">
        <v>1270</v>
      </c>
      <c r="C145" s="248"/>
      <c r="D145" s="249"/>
      <c r="E145" s="250"/>
      <c r="F145" s="251"/>
      <c r="G145" s="239"/>
    </row>
    <row r="146" spans="1:7" s="232" customFormat="1" x14ac:dyDescent="0.25">
      <c r="A146" s="228">
        <f>IF(B146="","",MAX(A$7:A145)+1)</f>
        <v>119</v>
      </c>
      <c r="B146" s="252" t="s">
        <v>1356</v>
      </c>
      <c r="C146" s="248" t="s">
        <v>1342</v>
      </c>
      <c r="D146" s="249">
        <v>1</v>
      </c>
      <c r="E146" s="250"/>
      <c r="F146" s="251"/>
      <c r="G146" s="239"/>
    </row>
    <row r="147" spans="1:7" s="232" customFormat="1" x14ac:dyDescent="0.25">
      <c r="A147" s="228">
        <f>IF(B147="","",MAX(A$7:A146)+1)</f>
        <v>120</v>
      </c>
      <c r="B147" s="252" t="s">
        <v>1271</v>
      </c>
      <c r="C147" s="248" t="s">
        <v>815</v>
      </c>
      <c r="D147" s="249">
        <v>1</v>
      </c>
      <c r="E147" s="250"/>
      <c r="F147" s="251"/>
      <c r="G147" s="239"/>
    </row>
    <row r="148" spans="1:7" s="232" customFormat="1" x14ac:dyDescent="0.25">
      <c r="A148" s="228">
        <f>IF(B148="","",MAX(A$7:A147)+1)</f>
        <v>121</v>
      </c>
      <c r="B148" s="252" t="s">
        <v>1272</v>
      </c>
      <c r="C148" s="248" t="s">
        <v>815</v>
      </c>
      <c r="D148" s="249">
        <v>1</v>
      </c>
      <c r="E148" s="250"/>
      <c r="F148" s="251"/>
      <c r="G148" s="239"/>
    </row>
    <row r="149" spans="1:7" s="232" customFormat="1" x14ac:dyDescent="0.25">
      <c r="A149" s="228">
        <f>IF(B149="","",MAX(A$7:A148)+1)</f>
        <v>122</v>
      </c>
      <c r="B149" s="252" t="s">
        <v>1273</v>
      </c>
      <c r="C149" s="248" t="s">
        <v>815</v>
      </c>
      <c r="D149" s="249">
        <v>1</v>
      </c>
      <c r="E149" s="250"/>
      <c r="F149" s="251"/>
      <c r="G149" s="239"/>
    </row>
    <row r="150" spans="1:7" s="232" customFormat="1" x14ac:dyDescent="0.25">
      <c r="A150" s="228">
        <f>IF(B150="","",MAX(A$7:A149)+1)</f>
        <v>123</v>
      </c>
      <c r="B150" s="252" t="s">
        <v>1274</v>
      </c>
      <c r="C150" s="248" t="s">
        <v>815</v>
      </c>
      <c r="D150" s="249">
        <v>1</v>
      </c>
      <c r="E150" s="250"/>
      <c r="F150" s="251"/>
      <c r="G150" s="239"/>
    </row>
    <row r="151" spans="1:7" s="232" customFormat="1" x14ac:dyDescent="0.25">
      <c r="A151" s="228" t="str">
        <f>IF(B151="","",MAX(A$7:A150)+1)</f>
        <v/>
      </c>
      <c r="B151" s="253"/>
      <c r="C151" s="248"/>
      <c r="D151" s="249"/>
      <c r="E151" s="250"/>
      <c r="F151" s="251"/>
      <c r="G151" s="239"/>
    </row>
    <row r="152" spans="1:7" s="232" customFormat="1" x14ac:dyDescent="0.25">
      <c r="A152" s="228">
        <f>IF(B152="","",MAX(A$7:A151)+1)</f>
        <v>124</v>
      </c>
      <c r="B152" s="247" t="s">
        <v>1275</v>
      </c>
      <c r="C152" s="248"/>
      <c r="D152" s="249"/>
      <c r="E152" s="250"/>
      <c r="F152" s="251"/>
      <c r="G152" s="239"/>
    </row>
    <row r="153" spans="1:7" s="232" customFormat="1" x14ac:dyDescent="0.25">
      <c r="A153" s="228">
        <f>IF(B153="","",MAX(A$7:A152)+1)</f>
        <v>125</v>
      </c>
      <c r="B153" s="253" t="s">
        <v>1276</v>
      </c>
      <c r="C153" s="248" t="s">
        <v>752</v>
      </c>
      <c r="D153" s="249">
        <v>1</v>
      </c>
      <c r="E153" s="250"/>
      <c r="F153" s="251"/>
      <c r="G153" s="239"/>
    </row>
    <row r="154" spans="1:7" s="232" customFormat="1" x14ac:dyDescent="0.25">
      <c r="A154" s="228">
        <f>IF(B154="","",MAX(A$7:A153)+1)</f>
        <v>126</v>
      </c>
      <c r="B154" s="253" t="s">
        <v>1277</v>
      </c>
      <c r="C154" s="248" t="s">
        <v>752</v>
      </c>
      <c r="D154" s="249">
        <v>1</v>
      </c>
      <c r="E154" s="250"/>
      <c r="F154" s="251"/>
      <c r="G154" s="239"/>
    </row>
    <row r="155" spans="1:7" s="232" customFormat="1" x14ac:dyDescent="0.25">
      <c r="A155" s="228">
        <f>IF(B155="","",MAX(A$7:A154)+1)</f>
        <v>127</v>
      </c>
      <c r="B155" s="253" t="s">
        <v>1278</v>
      </c>
      <c r="C155" s="248" t="s">
        <v>752</v>
      </c>
      <c r="D155" s="249">
        <v>1</v>
      </c>
      <c r="E155" s="250"/>
      <c r="F155" s="251"/>
      <c r="G155" s="239"/>
    </row>
    <row r="156" spans="1:7" s="232" customFormat="1" x14ac:dyDescent="0.25">
      <c r="A156" s="228">
        <f>IF(B156="","",MAX(A$7:A155)+1)</f>
        <v>128</v>
      </c>
      <c r="B156" s="253" t="s">
        <v>1279</v>
      </c>
      <c r="C156" s="248" t="s">
        <v>752</v>
      </c>
      <c r="D156" s="249">
        <v>1</v>
      </c>
      <c r="E156" s="250"/>
      <c r="F156" s="251"/>
      <c r="G156" s="239"/>
    </row>
    <row r="157" spans="1:7" s="232" customFormat="1" x14ac:dyDescent="0.25">
      <c r="A157" s="228">
        <f>IF(B157="","",MAX(A$7:A156)+1)</f>
        <v>129</v>
      </c>
      <c r="B157" s="253" t="s">
        <v>1280</v>
      </c>
      <c r="C157" s="248" t="s">
        <v>752</v>
      </c>
      <c r="D157" s="249">
        <v>1</v>
      </c>
      <c r="E157" s="250"/>
      <c r="F157" s="251"/>
      <c r="G157" s="239"/>
    </row>
    <row r="158" spans="1:7" s="232" customFormat="1" x14ac:dyDescent="0.25">
      <c r="A158" s="228">
        <f>IF(B158="","",MAX(A$7:A157)+1)</f>
        <v>130</v>
      </c>
      <c r="B158" s="253" t="s">
        <v>1281</v>
      </c>
      <c r="C158" s="248" t="s">
        <v>752</v>
      </c>
      <c r="D158" s="249">
        <v>1</v>
      </c>
      <c r="E158" s="250"/>
      <c r="F158" s="251"/>
      <c r="G158" s="239"/>
    </row>
    <row r="159" spans="1:7" s="232" customFormat="1" x14ac:dyDescent="0.25">
      <c r="A159" s="228">
        <f>IF(B159="","",MAX(A$7:A158)+1)</f>
        <v>131</v>
      </c>
      <c r="B159" s="253" t="s">
        <v>1282</v>
      </c>
      <c r="C159" s="248" t="s">
        <v>752</v>
      </c>
      <c r="D159" s="249">
        <v>1</v>
      </c>
      <c r="E159" s="250"/>
      <c r="F159" s="251"/>
      <c r="G159" s="239"/>
    </row>
    <row r="160" spans="1:7" s="232" customFormat="1" x14ac:dyDescent="0.25">
      <c r="A160" s="228">
        <f>IF(B160="","",MAX(A$7:A159)+1)</f>
        <v>132</v>
      </c>
      <c r="B160" s="253" t="s">
        <v>1283</v>
      </c>
      <c r="C160" s="248" t="s">
        <v>752</v>
      </c>
      <c r="D160" s="249">
        <v>1</v>
      </c>
      <c r="E160" s="250"/>
      <c r="F160" s="251"/>
      <c r="G160" s="239"/>
    </row>
    <row r="161" spans="1:8" x14ac:dyDescent="0.25">
      <c r="A161" s="228">
        <f>IF(B161="","",MAX(A$7:A160)+1)</f>
        <v>133</v>
      </c>
      <c r="B161" s="253" t="s">
        <v>1284</v>
      </c>
      <c r="C161" s="248" t="s">
        <v>752</v>
      </c>
      <c r="D161" s="249">
        <v>1</v>
      </c>
      <c r="E161" s="250"/>
      <c r="F161" s="251"/>
      <c r="G161" s="239"/>
      <c r="H161" s="232"/>
    </row>
    <row r="162" spans="1:8" x14ac:dyDescent="0.25">
      <c r="A162" s="228">
        <f>IF(B162="","",MAX(A$7:A161)+1)</f>
        <v>134</v>
      </c>
      <c r="B162" s="253" t="s">
        <v>1285</v>
      </c>
      <c r="C162" s="248" t="s">
        <v>752</v>
      </c>
      <c r="D162" s="249">
        <v>1</v>
      </c>
      <c r="E162" s="250"/>
      <c r="F162" s="251"/>
      <c r="G162" s="239"/>
      <c r="H162" s="232"/>
    </row>
    <row r="163" spans="1:8" x14ac:dyDescent="0.25">
      <c r="A163" s="228">
        <f>IF(B163="","",MAX(A$7:A162)+1)</f>
        <v>135</v>
      </c>
      <c r="B163" s="253" t="s">
        <v>1286</v>
      </c>
      <c r="C163" s="248" t="s">
        <v>752</v>
      </c>
      <c r="D163" s="249">
        <v>1</v>
      </c>
      <c r="E163" s="250"/>
      <c r="F163" s="251"/>
      <c r="G163" s="239"/>
      <c r="H163" s="232"/>
    </row>
    <row r="164" spans="1:8" x14ac:dyDescent="0.25">
      <c r="A164" s="228">
        <f>IF(B164="","",MAX(A$7:A163)+1)</f>
        <v>136</v>
      </c>
      <c r="B164" s="253" t="s">
        <v>1287</v>
      </c>
      <c r="C164" s="248" t="s">
        <v>752</v>
      </c>
      <c r="D164" s="249">
        <v>1</v>
      </c>
      <c r="E164" s="250"/>
      <c r="F164" s="251"/>
      <c r="G164" s="239"/>
      <c r="H164" s="232"/>
    </row>
    <row r="165" spans="1:8" x14ac:dyDescent="0.25">
      <c r="A165" s="228">
        <f>IF(B165="","",MAX(A$7:A164)+1)</f>
        <v>137</v>
      </c>
      <c r="B165" s="253" t="s">
        <v>1288</v>
      </c>
      <c r="C165" s="248" t="s">
        <v>752</v>
      </c>
      <c r="D165" s="249">
        <v>1</v>
      </c>
      <c r="E165" s="250"/>
      <c r="F165" s="251"/>
      <c r="G165" s="239"/>
      <c r="H165" s="232"/>
    </row>
    <row r="166" spans="1:8" x14ac:dyDescent="0.25">
      <c r="A166" s="228">
        <f>IF(B166="","",MAX(A$7:A165)+1)</f>
        <v>138</v>
      </c>
      <c r="B166" s="253" t="s">
        <v>1289</v>
      </c>
      <c r="C166" s="248" t="s">
        <v>752</v>
      </c>
      <c r="D166" s="249">
        <v>1</v>
      </c>
      <c r="E166" s="250"/>
      <c r="F166" s="251"/>
      <c r="G166" s="239"/>
      <c r="H166" s="232"/>
    </row>
    <row r="167" spans="1:8" x14ac:dyDescent="0.25">
      <c r="A167" s="228">
        <f>IF(B167="","",MAX(A$7:A166)+1)</f>
        <v>139</v>
      </c>
      <c r="B167" s="253" t="s">
        <v>1290</v>
      </c>
      <c r="C167" s="248" t="s">
        <v>752</v>
      </c>
      <c r="D167" s="249">
        <v>1</v>
      </c>
      <c r="E167" s="250"/>
      <c r="F167" s="251"/>
      <c r="G167" s="239"/>
      <c r="H167" s="232"/>
    </row>
    <row r="168" spans="1:8" x14ac:dyDescent="0.25">
      <c r="A168" s="228">
        <f>IF(B168="","",MAX(A$7:A167)+1)</f>
        <v>140</v>
      </c>
      <c r="B168" s="253" t="s">
        <v>1291</v>
      </c>
      <c r="C168" s="248" t="s">
        <v>752</v>
      </c>
      <c r="D168" s="249">
        <v>1</v>
      </c>
      <c r="E168" s="250"/>
      <c r="F168" s="251"/>
      <c r="G168" s="239"/>
      <c r="H168" s="232"/>
    </row>
    <row r="169" spans="1:8" x14ac:dyDescent="0.25">
      <c r="A169" s="228">
        <f>IF(B169="","",MAX(A$7:A168)+1)</f>
        <v>141</v>
      </c>
      <c r="B169" s="253" t="s">
        <v>1292</v>
      </c>
      <c r="C169" s="248" t="s">
        <v>752</v>
      </c>
      <c r="D169" s="249">
        <v>1</v>
      </c>
      <c r="E169" s="250"/>
      <c r="F169" s="251"/>
      <c r="G169" s="239"/>
      <c r="H169" s="232"/>
    </row>
    <row r="170" spans="1:8" x14ac:dyDescent="0.25">
      <c r="A170" s="228">
        <f>IF(B170="","",MAX(A$7:A169)+1)</f>
        <v>142</v>
      </c>
      <c r="B170" s="253" t="s">
        <v>1293</v>
      </c>
      <c r="C170" s="248" t="s">
        <v>752</v>
      </c>
      <c r="D170" s="249">
        <v>1</v>
      </c>
      <c r="E170" s="250"/>
      <c r="F170" s="251"/>
      <c r="G170" s="239"/>
      <c r="H170" s="232"/>
    </row>
    <row r="171" spans="1:8" x14ac:dyDescent="0.25">
      <c r="A171" s="228">
        <f>IF(B171="","",MAX(A$7:A170)+1)</f>
        <v>143</v>
      </c>
      <c r="B171" s="253" t="s">
        <v>1294</v>
      </c>
      <c r="C171" s="248" t="s">
        <v>752</v>
      </c>
      <c r="D171" s="249">
        <v>1</v>
      </c>
      <c r="E171" s="250"/>
      <c r="F171" s="251"/>
      <c r="G171" s="239"/>
      <c r="H171" s="232"/>
    </row>
    <row r="172" spans="1:8" x14ac:dyDescent="0.25">
      <c r="A172" s="228"/>
      <c r="B172" s="253"/>
      <c r="C172" s="248"/>
      <c r="D172" s="249"/>
      <c r="E172" s="250"/>
      <c r="F172" s="251"/>
      <c r="G172" s="239"/>
      <c r="H172" s="232"/>
    </row>
    <row r="173" spans="1:8" x14ac:dyDescent="0.25">
      <c r="A173" s="228"/>
      <c r="B173" s="253"/>
      <c r="C173" s="248"/>
      <c r="D173" s="249"/>
      <c r="E173" s="250"/>
      <c r="F173" s="251"/>
      <c r="G173" s="239"/>
      <c r="H173" s="232"/>
    </row>
    <row r="174" spans="1:8" s="7" customFormat="1" x14ac:dyDescent="0.25">
      <c r="A174" s="228" t="str">
        <f>IF(B174="","",MAX(A$7:A171)+1)</f>
        <v/>
      </c>
      <c r="B174" s="261"/>
      <c r="C174" s="262"/>
      <c r="D174" s="263"/>
      <c r="E174" s="239"/>
      <c r="F174" s="239"/>
      <c r="G174" s="363"/>
    </row>
    <row r="175" spans="1:8" s="7" customFormat="1" ht="18" customHeight="1" x14ac:dyDescent="0.25">
      <c r="A175" s="644" t="s">
        <v>1090</v>
      </c>
      <c r="B175" s="645"/>
      <c r="C175" s="646"/>
      <c r="D175" s="11"/>
      <c r="E175" s="224" t="str">
        <f>IF(SUM(E$7:E174)=0,"",SUM(E97:E174))</f>
        <v/>
      </c>
      <c r="F175" s="224" t="str">
        <f>IF(SUM(F$7:F174)=0,"",SUM(F97:F174))</f>
        <v/>
      </c>
      <c r="G175" s="224" t="str">
        <f>IF(SUM(G$7:G174)=0,"",SUM(G97:G174))</f>
        <v/>
      </c>
    </row>
    <row r="176" spans="1:8" s="120" customFormat="1" x14ac:dyDescent="0.25">
      <c r="A176" s="117"/>
      <c r="B176" s="118"/>
      <c r="C176" s="118"/>
      <c r="D176" s="119"/>
      <c r="E176" s="360"/>
      <c r="F176" s="360"/>
      <c r="G176" s="361"/>
    </row>
    <row r="177" spans="1:8" s="143" customFormat="1" ht="20.25" customHeight="1" x14ac:dyDescent="0.3">
      <c r="A177" s="636" t="s">
        <v>1341</v>
      </c>
      <c r="B177" s="637"/>
      <c r="C177" s="637"/>
      <c r="D177" s="637"/>
      <c r="E177" s="637"/>
      <c r="F177" s="637"/>
      <c r="G177" s="638"/>
    </row>
    <row r="178" spans="1:8" s="7" customFormat="1" x14ac:dyDescent="0.25">
      <c r="A178" s="206"/>
      <c r="B178" s="207"/>
      <c r="C178" s="207"/>
      <c r="D178" s="207"/>
      <c r="E178" s="218"/>
      <c r="F178" s="219"/>
      <c r="G178" s="220"/>
    </row>
    <row r="179" spans="1:8" s="7" customFormat="1" ht="26.25" customHeight="1" x14ac:dyDescent="0.25">
      <c r="A179" s="103" t="s">
        <v>0</v>
      </c>
      <c r="B179" s="700" t="s">
        <v>1081</v>
      </c>
      <c r="C179" s="705"/>
      <c r="D179" s="8" t="s">
        <v>986</v>
      </c>
      <c r="E179" s="221" t="s">
        <v>4</v>
      </c>
      <c r="F179" s="221" t="s">
        <v>4</v>
      </c>
      <c r="G179" s="221" t="s">
        <v>4</v>
      </c>
    </row>
    <row r="180" spans="1:8" s="148" customFormat="1" ht="37" customHeight="1" x14ac:dyDescent="0.3">
      <c r="A180" s="639"/>
      <c r="B180" s="673"/>
      <c r="C180" s="673"/>
      <c r="D180" s="712"/>
      <c r="E180" s="222" t="s">
        <v>1145</v>
      </c>
      <c r="F180" s="222" t="s">
        <v>1146</v>
      </c>
      <c r="G180" s="223" t="s">
        <v>1147</v>
      </c>
    </row>
    <row r="181" spans="1:8" s="26" customFormat="1" ht="12.9" customHeight="1" x14ac:dyDescent="0.25">
      <c r="A181" s="45"/>
      <c r="B181" s="47"/>
      <c r="C181" s="48"/>
      <c r="D181" s="48"/>
      <c r="E181" s="225"/>
      <c r="F181" s="226"/>
      <c r="G181" s="226"/>
    </row>
    <row r="182" spans="1:8" s="7" customFormat="1" ht="18" customHeight="1" x14ac:dyDescent="0.25">
      <c r="A182" s="647" t="s">
        <v>5</v>
      </c>
      <c r="B182" s="649"/>
      <c r="C182" s="9"/>
      <c r="D182" s="9"/>
      <c r="E182" s="221" t="str">
        <f>E175</f>
        <v/>
      </c>
      <c r="F182" s="221" t="str">
        <f>F175</f>
        <v/>
      </c>
      <c r="G182" s="221" t="str">
        <f>G175</f>
        <v/>
      </c>
    </row>
    <row r="183" spans="1:8" s="7" customFormat="1" x14ac:dyDescent="0.25">
      <c r="A183" s="183"/>
      <c r="B183" s="10"/>
      <c r="C183" s="10"/>
      <c r="D183" s="10"/>
      <c r="E183" s="184"/>
      <c r="F183" s="184"/>
      <c r="G183" s="185"/>
    </row>
    <row r="184" spans="1:8" x14ac:dyDescent="0.25">
      <c r="A184" s="228">
        <f>IF(B184="","",MAX(A$7:A183)+1)</f>
        <v>144</v>
      </c>
      <c r="B184" s="253" t="s">
        <v>1295</v>
      </c>
      <c r="C184" s="248" t="s">
        <v>752</v>
      </c>
      <c r="D184" s="249">
        <v>1</v>
      </c>
      <c r="E184" s="250"/>
      <c r="F184" s="251"/>
      <c r="G184" s="239"/>
      <c r="H184" s="232"/>
    </row>
    <row r="185" spans="1:8" x14ac:dyDescent="0.25">
      <c r="A185" s="228">
        <f>IF(B185="","",MAX(A$7:A184)+1)</f>
        <v>145</v>
      </c>
      <c r="B185" s="253" t="s">
        <v>1353</v>
      </c>
      <c r="C185" s="248" t="s">
        <v>752</v>
      </c>
      <c r="D185" s="249">
        <v>1</v>
      </c>
      <c r="E185" s="250"/>
      <c r="F185" s="251"/>
      <c r="G185" s="239"/>
      <c r="H185" s="232"/>
    </row>
    <row r="186" spans="1:8" x14ac:dyDescent="0.25">
      <c r="A186" s="228">
        <f>IF(B186="","",MAX(A$7:A185)+1)</f>
        <v>146</v>
      </c>
      <c r="B186" s="253" t="s">
        <v>1354</v>
      </c>
      <c r="C186" s="248" t="s">
        <v>752</v>
      </c>
      <c r="D186" s="249">
        <v>1</v>
      </c>
      <c r="E186" s="250"/>
      <c r="F186" s="251"/>
      <c r="G186" s="239"/>
      <c r="H186" s="232"/>
    </row>
    <row r="187" spans="1:8" x14ac:dyDescent="0.25">
      <c r="A187" s="228" t="str">
        <f>IF(B187="","",MAX(A$7:A186)+1)</f>
        <v/>
      </c>
      <c r="B187" s="253"/>
      <c r="C187" s="248"/>
      <c r="D187" s="249"/>
      <c r="E187" s="250"/>
      <c r="F187" s="251"/>
      <c r="G187" s="239"/>
      <c r="H187" s="232"/>
    </row>
    <row r="188" spans="1:8" ht="30" customHeight="1" x14ac:dyDescent="0.25">
      <c r="A188" s="228">
        <f>IF(B188="","",MAX(A$7:A187)+1)</f>
        <v>147</v>
      </c>
      <c r="B188" s="254" t="s">
        <v>1296</v>
      </c>
      <c r="C188" s="255"/>
      <c r="D188" s="255"/>
      <c r="E188" s="239"/>
      <c r="F188" s="251"/>
      <c r="G188" s="239"/>
      <c r="H188" s="232"/>
    </row>
    <row r="189" spans="1:8" x14ac:dyDescent="0.25">
      <c r="A189" s="228">
        <f>IF(B189="","",MAX(A$7:A188)+1)</f>
        <v>148</v>
      </c>
      <c r="B189" s="253" t="s">
        <v>1297</v>
      </c>
      <c r="C189" s="248" t="s">
        <v>876</v>
      </c>
      <c r="D189" s="249">
        <v>1</v>
      </c>
      <c r="E189" s="250"/>
      <c r="F189" s="251"/>
      <c r="G189" s="239"/>
      <c r="H189" s="232"/>
    </row>
    <row r="190" spans="1:8" x14ac:dyDescent="0.25">
      <c r="A190" s="228">
        <f>IF(B190="","",MAX(A$7:A189)+1)</f>
        <v>149</v>
      </c>
      <c r="B190" s="253" t="s">
        <v>1277</v>
      </c>
      <c r="C190" s="248" t="s">
        <v>876</v>
      </c>
      <c r="D190" s="249">
        <v>1</v>
      </c>
      <c r="E190" s="250"/>
      <c r="F190" s="251"/>
      <c r="G190" s="239"/>
      <c r="H190" s="232"/>
    </row>
    <row r="191" spans="1:8" x14ac:dyDescent="0.25">
      <c r="A191" s="228">
        <f>IF(B191="","",MAX(A$7:A190)+1)</f>
        <v>150</v>
      </c>
      <c r="B191" s="253" t="s">
        <v>1278</v>
      </c>
      <c r="C191" s="248" t="s">
        <v>876</v>
      </c>
      <c r="D191" s="249">
        <v>1</v>
      </c>
      <c r="E191" s="250"/>
      <c r="F191" s="251"/>
      <c r="G191" s="239"/>
      <c r="H191" s="232"/>
    </row>
    <row r="192" spans="1:8" x14ac:dyDescent="0.25">
      <c r="A192" s="228">
        <f>IF(B192="","",MAX(A$7:A191)+1)</f>
        <v>151</v>
      </c>
      <c r="B192" s="253" t="s">
        <v>1279</v>
      </c>
      <c r="C192" s="248" t="s">
        <v>876</v>
      </c>
      <c r="D192" s="249">
        <v>1</v>
      </c>
      <c r="E192" s="250"/>
      <c r="F192" s="251"/>
      <c r="G192" s="239"/>
      <c r="H192" s="232"/>
    </row>
    <row r="193" spans="1:8" x14ac:dyDescent="0.25">
      <c r="A193" s="228">
        <f>IF(B193="","",MAX(A$7:A192)+1)</f>
        <v>152</v>
      </c>
      <c r="B193" s="253" t="s">
        <v>1280</v>
      </c>
      <c r="C193" s="248" t="s">
        <v>876</v>
      </c>
      <c r="D193" s="249">
        <v>1</v>
      </c>
      <c r="E193" s="250"/>
      <c r="F193" s="251"/>
      <c r="G193" s="239"/>
      <c r="H193" s="232"/>
    </row>
    <row r="194" spans="1:8" x14ac:dyDescent="0.25">
      <c r="A194" s="228">
        <f>IF(B194="","",MAX(A$7:A193)+1)</f>
        <v>153</v>
      </c>
      <c r="B194" s="253" t="s">
        <v>1281</v>
      </c>
      <c r="C194" s="248" t="s">
        <v>876</v>
      </c>
      <c r="D194" s="249">
        <v>1</v>
      </c>
      <c r="E194" s="250"/>
      <c r="F194" s="251"/>
      <c r="G194" s="239"/>
      <c r="H194" s="232"/>
    </row>
    <row r="195" spans="1:8" x14ac:dyDescent="0.25">
      <c r="A195" s="228">
        <f>IF(B195="","",MAX(A$7:A194)+1)</f>
        <v>154</v>
      </c>
      <c r="B195" s="253" t="s">
        <v>1282</v>
      </c>
      <c r="C195" s="248" t="s">
        <v>876</v>
      </c>
      <c r="D195" s="249">
        <v>1</v>
      </c>
      <c r="E195" s="250"/>
      <c r="F195" s="251"/>
      <c r="G195" s="239"/>
      <c r="H195" s="232"/>
    </row>
    <row r="196" spans="1:8" x14ac:dyDescent="0.25">
      <c r="A196" s="228">
        <f>IF(B196="","",MAX(A$7:A195)+1)</f>
        <v>155</v>
      </c>
      <c r="B196" s="253" t="s">
        <v>1283</v>
      </c>
      <c r="C196" s="248" t="s">
        <v>876</v>
      </c>
      <c r="D196" s="249">
        <v>1</v>
      </c>
      <c r="E196" s="250"/>
      <c r="F196" s="251"/>
      <c r="G196" s="239"/>
      <c r="H196" s="232"/>
    </row>
    <row r="197" spans="1:8" x14ac:dyDescent="0.25">
      <c r="A197" s="228">
        <f>IF(B197="","",MAX(A$7:A196)+1)</f>
        <v>156</v>
      </c>
      <c r="B197" s="253" t="s">
        <v>1284</v>
      </c>
      <c r="C197" s="248" t="s">
        <v>876</v>
      </c>
      <c r="D197" s="249">
        <v>1</v>
      </c>
      <c r="E197" s="250"/>
      <c r="F197" s="251"/>
      <c r="G197" s="239"/>
      <c r="H197" s="232"/>
    </row>
    <row r="198" spans="1:8" x14ac:dyDescent="0.25">
      <c r="A198" s="228">
        <f>IF(B198="","",MAX(A$7:A197)+1)</f>
        <v>157</v>
      </c>
      <c r="B198" s="253" t="s">
        <v>1285</v>
      </c>
      <c r="C198" s="248" t="s">
        <v>876</v>
      </c>
      <c r="D198" s="249">
        <v>1</v>
      </c>
      <c r="E198" s="250"/>
      <c r="F198" s="251"/>
      <c r="G198" s="239"/>
      <c r="H198" s="232"/>
    </row>
    <row r="199" spans="1:8" x14ac:dyDescent="0.25">
      <c r="A199" s="228">
        <f>IF(B199="","",MAX(A$7:A198)+1)</f>
        <v>158</v>
      </c>
      <c r="B199" s="253" t="s">
        <v>1286</v>
      </c>
      <c r="C199" s="248" t="s">
        <v>876</v>
      </c>
      <c r="D199" s="249">
        <v>1</v>
      </c>
      <c r="E199" s="250"/>
      <c r="F199" s="251"/>
      <c r="G199" s="239"/>
      <c r="H199" s="232"/>
    </row>
    <row r="200" spans="1:8" x14ac:dyDescent="0.25">
      <c r="A200" s="228">
        <f>IF(B200="","",MAX(A$7:A199)+1)</f>
        <v>159</v>
      </c>
      <c r="B200" s="253" t="s">
        <v>1287</v>
      </c>
      <c r="C200" s="248" t="s">
        <v>876</v>
      </c>
      <c r="D200" s="249">
        <v>1</v>
      </c>
      <c r="E200" s="250"/>
      <c r="F200" s="251"/>
      <c r="G200" s="239"/>
      <c r="H200" s="232"/>
    </row>
    <row r="201" spans="1:8" x14ac:dyDescent="0.25">
      <c r="A201" s="228">
        <f>IF(B201="","",MAX(A$7:A200)+1)</f>
        <v>160</v>
      </c>
      <c r="B201" s="253" t="s">
        <v>1288</v>
      </c>
      <c r="C201" s="248" t="s">
        <v>876</v>
      </c>
      <c r="D201" s="249">
        <v>1</v>
      </c>
      <c r="E201" s="250"/>
      <c r="F201" s="251"/>
      <c r="G201" s="239"/>
      <c r="H201" s="232"/>
    </row>
    <row r="202" spans="1:8" x14ac:dyDescent="0.25">
      <c r="A202" s="228">
        <f>IF(B202="","",MAX(A$7:A201)+1)</f>
        <v>161</v>
      </c>
      <c r="B202" s="253" t="s">
        <v>1289</v>
      </c>
      <c r="C202" s="248" t="s">
        <v>876</v>
      </c>
      <c r="D202" s="249">
        <v>1</v>
      </c>
      <c r="E202" s="250"/>
      <c r="F202" s="251"/>
      <c r="G202" s="239"/>
      <c r="H202" s="232"/>
    </row>
    <row r="203" spans="1:8" x14ac:dyDescent="0.25">
      <c r="A203" s="228">
        <f>IF(B203="","",MAX(A$7:A202)+1)</f>
        <v>162</v>
      </c>
      <c r="B203" s="253" t="s">
        <v>1290</v>
      </c>
      <c r="C203" s="248" t="s">
        <v>876</v>
      </c>
      <c r="D203" s="249">
        <v>1</v>
      </c>
      <c r="E203" s="250"/>
      <c r="F203" s="251"/>
      <c r="G203" s="239"/>
      <c r="H203" s="232"/>
    </row>
    <row r="204" spans="1:8" x14ac:dyDescent="0.25">
      <c r="A204" s="228">
        <f>IF(B204="","",MAX(A$7:A203)+1)</f>
        <v>163</v>
      </c>
      <c r="B204" s="253" t="s">
        <v>1291</v>
      </c>
      <c r="C204" s="248" t="s">
        <v>876</v>
      </c>
      <c r="D204" s="249">
        <v>1</v>
      </c>
      <c r="E204" s="250"/>
      <c r="F204" s="251"/>
      <c r="G204" s="239"/>
      <c r="H204" s="232"/>
    </row>
    <row r="205" spans="1:8" x14ac:dyDescent="0.25">
      <c r="A205" s="228">
        <f>IF(B205="","",MAX(A$7:A204)+1)</f>
        <v>164</v>
      </c>
      <c r="B205" s="253" t="s">
        <v>1292</v>
      </c>
      <c r="C205" s="248" t="s">
        <v>876</v>
      </c>
      <c r="D205" s="249">
        <v>1</v>
      </c>
      <c r="E205" s="250"/>
      <c r="F205" s="251"/>
      <c r="G205" s="239"/>
      <c r="H205" s="232"/>
    </row>
    <row r="206" spans="1:8" x14ac:dyDescent="0.25">
      <c r="A206" s="228">
        <f>IF(B206="","",MAX(A$7:A205)+1)</f>
        <v>165</v>
      </c>
      <c r="B206" s="253" t="s">
        <v>1293</v>
      </c>
      <c r="C206" s="248" t="s">
        <v>876</v>
      </c>
      <c r="D206" s="249">
        <v>1</v>
      </c>
      <c r="E206" s="250"/>
      <c r="F206" s="251"/>
      <c r="G206" s="239"/>
      <c r="H206" s="232"/>
    </row>
    <row r="207" spans="1:8" x14ac:dyDescent="0.25">
      <c r="A207" s="228">
        <f>IF(B207="","",MAX(A$7:A206)+1)</f>
        <v>166</v>
      </c>
      <c r="B207" s="253" t="s">
        <v>1294</v>
      </c>
      <c r="C207" s="248" t="s">
        <v>876</v>
      </c>
      <c r="D207" s="249">
        <v>1</v>
      </c>
      <c r="E207" s="250"/>
      <c r="F207" s="251"/>
      <c r="G207" s="239"/>
      <c r="H207" s="232"/>
    </row>
    <row r="208" spans="1:8" x14ac:dyDescent="0.25">
      <c r="A208" s="228">
        <f>IF(B208="","",MAX(A$7:A207)+1)</f>
        <v>167</v>
      </c>
      <c r="B208" s="253" t="s">
        <v>1295</v>
      </c>
      <c r="C208" s="248" t="s">
        <v>876</v>
      </c>
      <c r="D208" s="249">
        <v>1</v>
      </c>
      <c r="E208" s="250"/>
      <c r="F208" s="251"/>
      <c r="G208" s="239"/>
      <c r="H208" s="232"/>
    </row>
    <row r="209" spans="1:8" x14ac:dyDescent="0.25">
      <c r="A209" s="228">
        <f>IF(B209="","",MAX(A$7:A208)+1)</f>
        <v>168</v>
      </c>
      <c r="B209" s="253" t="s">
        <v>1353</v>
      </c>
      <c r="C209" s="248" t="s">
        <v>876</v>
      </c>
      <c r="D209" s="249">
        <v>1</v>
      </c>
      <c r="E209" s="250"/>
      <c r="F209" s="251"/>
      <c r="G209" s="239"/>
      <c r="H209" s="232"/>
    </row>
    <row r="210" spans="1:8" x14ac:dyDescent="0.25">
      <c r="A210" s="228">
        <f>IF(B210="","",MAX(A$7:A209)+1)</f>
        <v>169</v>
      </c>
      <c r="B210" s="253" t="s">
        <v>1354</v>
      </c>
      <c r="C210" s="248" t="s">
        <v>876</v>
      </c>
      <c r="D210" s="249">
        <v>1</v>
      </c>
      <c r="E210" s="250"/>
      <c r="F210" s="251"/>
      <c r="G210" s="239"/>
      <c r="H210" s="232"/>
    </row>
    <row r="211" spans="1:8" x14ac:dyDescent="0.25">
      <c r="A211" s="228" t="str">
        <f>IF(B211="","",MAX(A$7:A210)+1)</f>
        <v/>
      </c>
      <c r="B211" s="253"/>
      <c r="C211" s="248"/>
      <c r="D211" s="249"/>
      <c r="E211" s="250"/>
      <c r="F211" s="251"/>
      <c r="G211" s="239"/>
      <c r="H211" s="232"/>
    </row>
    <row r="212" spans="1:8" x14ac:dyDescent="0.25">
      <c r="A212" s="228">
        <f>IF(B212="","",MAX(A$7:A211)+1)</f>
        <v>170</v>
      </c>
      <c r="B212" s="256" t="s">
        <v>1298</v>
      </c>
      <c r="C212" s="248"/>
      <c r="D212" s="249"/>
      <c r="E212" s="250"/>
      <c r="F212" s="251"/>
      <c r="G212" s="239"/>
      <c r="H212" s="232"/>
    </row>
    <row r="213" spans="1:8" x14ac:dyDescent="0.25">
      <c r="A213" s="228">
        <f>IF(B213="","",MAX(A$7:A212)+1)</f>
        <v>171</v>
      </c>
      <c r="B213" s="253" t="s">
        <v>1297</v>
      </c>
      <c r="C213" s="248" t="s">
        <v>876</v>
      </c>
      <c r="D213" s="249">
        <v>1</v>
      </c>
      <c r="E213" s="250"/>
      <c r="F213" s="251"/>
      <c r="G213" s="239"/>
      <c r="H213" s="232"/>
    </row>
    <row r="214" spans="1:8" x14ac:dyDescent="0.25">
      <c r="A214" s="228">
        <f>IF(B214="","",MAX(A$7:A213)+1)</f>
        <v>172</v>
      </c>
      <c r="B214" s="253" t="s">
        <v>1277</v>
      </c>
      <c r="C214" s="248" t="s">
        <v>876</v>
      </c>
      <c r="D214" s="249">
        <v>1</v>
      </c>
      <c r="E214" s="250"/>
      <c r="F214" s="251"/>
      <c r="G214" s="239"/>
      <c r="H214" s="232"/>
    </row>
    <row r="215" spans="1:8" x14ac:dyDescent="0.25">
      <c r="A215" s="228">
        <f>IF(B215="","",MAX(A$7:A214)+1)</f>
        <v>173</v>
      </c>
      <c r="B215" s="253" t="s">
        <v>1278</v>
      </c>
      <c r="C215" s="248" t="s">
        <v>876</v>
      </c>
      <c r="D215" s="249">
        <v>1</v>
      </c>
      <c r="E215" s="250"/>
      <c r="F215" s="251"/>
      <c r="G215" s="239"/>
      <c r="H215" s="232"/>
    </row>
    <row r="216" spans="1:8" x14ac:dyDescent="0.25">
      <c r="A216" s="228">
        <f>IF(B216="","",MAX(A$7:A215)+1)</f>
        <v>174</v>
      </c>
      <c r="B216" s="253" t="s">
        <v>1279</v>
      </c>
      <c r="C216" s="248" t="s">
        <v>876</v>
      </c>
      <c r="D216" s="249">
        <v>1</v>
      </c>
      <c r="E216" s="250"/>
      <c r="F216" s="251"/>
      <c r="G216" s="239"/>
      <c r="H216" s="232"/>
    </row>
    <row r="217" spans="1:8" x14ac:dyDescent="0.25">
      <c r="A217" s="228">
        <f>IF(B217="","",MAX(A$7:A216)+1)</f>
        <v>175</v>
      </c>
      <c r="B217" s="253" t="s">
        <v>1280</v>
      </c>
      <c r="C217" s="248" t="s">
        <v>876</v>
      </c>
      <c r="D217" s="249">
        <v>1</v>
      </c>
      <c r="E217" s="250"/>
      <c r="F217" s="251"/>
      <c r="G217" s="239"/>
      <c r="H217" s="232"/>
    </row>
    <row r="218" spans="1:8" x14ac:dyDescent="0.25">
      <c r="A218" s="228">
        <f>IF(B218="","",MAX(A$7:A217)+1)</f>
        <v>176</v>
      </c>
      <c r="B218" s="253" t="s">
        <v>1281</v>
      </c>
      <c r="C218" s="248" t="s">
        <v>876</v>
      </c>
      <c r="D218" s="249">
        <v>1</v>
      </c>
      <c r="E218" s="250"/>
      <c r="F218" s="251"/>
      <c r="G218" s="239"/>
      <c r="H218" s="232"/>
    </row>
    <row r="219" spans="1:8" x14ac:dyDescent="0.25">
      <c r="A219" s="228">
        <f>IF(B219="","",MAX(A$7:A218)+1)</f>
        <v>177</v>
      </c>
      <c r="B219" s="253" t="s">
        <v>1282</v>
      </c>
      <c r="C219" s="248" t="s">
        <v>876</v>
      </c>
      <c r="D219" s="249">
        <v>1</v>
      </c>
      <c r="E219" s="250"/>
      <c r="F219" s="251"/>
      <c r="G219" s="239"/>
      <c r="H219" s="232"/>
    </row>
    <row r="220" spans="1:8" x14ac:dyDescent="0.25">
      <c r="A220" s="228">
        <f>IF(B220="","",MAX(A$7:A219)+1)</f>
        <v>178</v>
      </c>
      <c r="B220" s="253" t="s">
        <v>1283</v>
      </c>
      <c r="C220" s="248" t="s">
        <v>876</v>
      </c>
      <c r="D220" s="249">
        <v>1</v>
      </c>
      <c r="E220" s="250"/>
      <c r="F220" s="251"/>
      <c r="G220" s="239"/>
      <c r="H220" s="232"/>
    </row>
    <row r="221" spans="1:8" x14ac:dyDescent="0.25">
      <c r="A221" s="228">
        <f>IF(B221="","",MAX(A$7:A220)+1)</f>
        <v>179</v>
      </c>
      <c r="B221" s="253" t="s">
        <v>1284</v>
      </c>
      <c r="C221" s="248" t="s">
        <v>876</v>
      </c>
      <c r="D221" s="249">
        <v>1</v>
      </c>
      <c r="E221" s="250"/>
      <c r="F221" s="251"/>
      <c r="G221" s="239"/>
      <c r="H221" s="232"/>
    </row>
    <row r="222" spans="1:8" x14ac:dyDescent="0.25">
      <c r="A222" s="228">
        <f>IF(B222="","",MAX(A$7:A221)+1)</f>
        <v>180</v>
      </c>
      <c r="B222" s="253" t="s">
        <v>1285</v>
      </c>
      <c r="C222" s="248" t="s">
        <v>876</v>
      </c>
      <c r="D222" s="249">
        <v>1</v>
      </c>
      <c r="E222" s="250"/>
      <c r="F222" s="251"/>
      <c r="G222" s="239"/>
      <c r="H222" s="232"/>
    </row>
    <row r="223" spans="1:8" x14ac:dyDescent="0.25">
      <c r="A223" s="228">
        <f>IF(B223="","",MAX(A$7:A222)+1)</f>
        <v>181</v>
      </c>
      <c r="B223" s="253" t="s">
        <v>1286</v>
      </c>
      <c r="C223" s="248" t="s">
        <v>876</v>
      </c>
      <c r="D223" s="249">
        <v>1</v>
      </c>
      <c r="E223" s="250"/>
      <c r="F223" s="251"/>
      <c r="G223" s="239"/>
      <c r="H223" s="232"/>
    </row>
    <row r="224" spans="1:8" x14ac:dyDescent="0.25">
      <c r="A224" s="228">
        <f>IF(B224="","",MAX(A$7:A223)+1)</f>
        <v>182</v>
      </c>
      <c r="B224" s="253" t="s">
        <v>1287</v>
      </c>
      <c r="C224" s="248" t="s">
        <v>876</v>
      </c>
      <c r="D224" s="249">
        <v>1</v>
      </c>
      <c r="E224" s="250"/>
      <c r="F224" s="251"/>
      <c r="G224" s="239"/>
      <c r="H224" s="232"/>
    </row>
    <row r="225" spans="1:8" x14ac:dyDescent="0.25">
      <c r="A225" s="228">
        <f>IF(B225="","",MAX(A$7:A224)+1)</f>
        <v>183</v>
      </c>
      <c r="B225" s="253" t="s">
        <v>1288</v>
      </c>
      <c r="C225" s="248" t="s">
        <v>876</v>
      </c>
      <c r="D225" s="249">
        <v>1</v>
      </c>
      <c r="E225" s="250"/>
      <c r="F225" s="251"/>
      <c r="G225" s="239"/>
      <c r="H225" s="232"/>
    </row>
    <row r="226" spans="1:8" x14ac:dyDescent="0.25">
      <c r="A226" s="228">
        <f>IF(B226="","",MAX(A$7:A225)+1)</f>
        <v>184</v>
      </c>
      <c r="B226" s="253" t="s">
        <v>1289</v>
      </c>
      <c r="C226" s="248" t="s">
        <v>876</v>
      </c>
      <c r="D226" s="249">
        <v>1</v>
      </c>
      <c r="E226" s="250"/>
      <c r="F226" s="251"/>
      <c r="G226" s="239"/>
      <c r="H226" s="232"/>
    </row>
    <row r="227" spans="1:8" x14ac:dyDescent="0.25">
      <c r="A227" s="228">
        <f>IF(B227="","",MAX(A$7:A226)+1)</f>
        <v>185</v>
      </c>
      <c r="B227" s="253" t="s">
        <v>1290</v>
      </c>
      <c r="C227" s="248" t="s">
        <v>876</v>
      </c>
      <c r="D227" s="249">
        <v>1</v>
      </c>
      <c r="E227" s="250"/>
      <c r="F227" s="251"/>
      <c r="G227" s="239"/>
      <c r="H227" s="232"/>
    </row>
    <row r="228" spans="1:8" x14ac:dyDescent="0.25">
      <c r="A228" s="228">
        <f>IF(B228="","",MAX(A$7:A227)+1)</f>
        <v>186</v>
      </c>
      <c r="B228" s="253" t="s">
        <v>1291</v>
      </c>
      <c r="C228" s="248" t="s">
        <v>876</v>
      </c>
      <c r="D228" s="249">
        <v>1</v>
      </c>
      <c r="E228" s="250"/>
      <c r="F228" s="251"/>
      <c r="G228" s="239"/>
      <c r="H228" s="232"/>
    </row>
    <row r="229" spans="1:8" x14ac:dyDescent="0.25">
      <c r="A229" s="228">
        <f>IF(B229="","",MAX(A$7:A228)+1)</f>
        <v>187</v>
      </c>
      <c r="B229" s="253" t="s">
        <v>1292</v>
      </c>
      <c r="C229" s="248" t="s">
        <v>876</v>
      </c>
      <c r="D229" s="249">
        <v>1</v>
      </c>
      <c r="E229" s="250"/>
      <c r="F229" s="251"/>
      <c r="G229" s="239"/>
      <c r="H229" s="232"/>
    </row>
    <row r="230" spans="1:8" x14ac:dyDescent="0.25">
      <c r="A230" s="228">
        <f>IF(B230="","",MAX(A$7:A229)+1)</f>
        <v>188</v>
      </c>
      <c r="B230" s="253" t="s">
        <v>1293</v>
      </c>
      <c r="C230" s="248" t="s">
        <v>876</v>
      </c>
      <c r="D230" s="249">
        <v>1</v>
      </c>
      <c r="E230" s="250"/>
      <c r="F230" s="251"/>
      <c r="G230" s="239"/>
      <c r="H230" s="232"/>
    </row>
    <row r="231" spans="1:8" x14ac:dyDescent="0.25">
      <c r="A231" s="228">
        <f>IF(B231="","",MAX(A$7:A230)+1)</f>
        <v>189</v>
      </c>
      <c r="B231" s="253" t="s">
        <v>1294</v>
      </c>
      <c r="C231" s="248" t="s">
        <v>876</v>
      </c>
      <c r="D231" s="249">
        <v>1</v>
      </c>
      <c r="E231" s="250"/>
      <c r="F231" s="251"/>
      <c r="G231" s="239"/>
      <c r="H231" s="232"/>
    </row>
    <row r="232" spans="1:8" x14ac:dyDescent="0.25">
      <c r="A232" s="228">
        <f>IF(B232="","",MAX(A$7:A231)+1)</f>
        <v>190</v>
      </c>
      <c r="B232" s="253" t="s">
        <v>1295</v>
      </c>
      <c r="C232" s="248" t="s">
        <v>876</v>
      </c>
      <c r="D232" s="249">
        <v>1</v>
      </c>
      <c r="E232" s="250"/>
      <c r="F232" s="251"/>
      <c r="G232" s="239"/>
      <c r="H232" s="232"/>
    </row>
    <row r="233" spans="1:8" x14ac:dyDescent="0.25">
      <c r="A233" s="228">
        <f>IF(B233="","",MAX(A$7:A232)+1)</f>
        <v>191</v>
      </c>
      <c r="B233" s="253" t="s">
        <v>1353</v>
      </c>
      <c r="C233" s="248" t="s">
        <v>876</v>
      </c>
      <c r="D233" s="249">
        <v>1</v>
      </c>
      <c r="E233" s="250"/>
      <c r="F233" s="251"/>
      <c r="G233" s="239"/>
      <c r="H233" s="232"/>
    </row>
    <row r="234" spans="1:8" x14ac:dyDescent="0.25">
      <c r="A234" s="228">
        <f>IF(B234="","",MAX(A$7:A233)+1)</f>
        <v>192</v>
      </c>
      <c r="B234" s="253" t="s">
        <v>1354</v>
      </c>
      <c r="C234" s="248" t="s">
        <v>876</v>
      </c>
      <c r="D234" s="249">
        <v>1</v>
      </c>
      <c r="E234" s="250"/>
      <c r="F234" s="251"/>
      <c r="G234" s="239"/>
      <c r="H234" s="232"/>
    </row>
    <row r="235" spans="1:8" x14ac:dyDescent="0.25">
      <c r="A235" s="228" t="str">
        <f>IF(B235="","",MAX(A$7:A234)+1)</f>
        <v/>
      </c>
      <c r="B235" s="253"/>
      <c r="C235" s="248"/>
      <c r="D235" s="249"/>
      <c r="E235" s="250"/>
      <c r="F235" s="251"/>
      <c r="G235" s="239"/>
      <c r="H235" s="232"/>
    </row>
    <row r="236" spans="1:8" x14ac:dyDescent="0.25">
      <c r="A236" s="228">
        <f>IF(B236="","",MAX(A$7:A235)+1)</f>
        <v>193</v>
      </c>
      <c r="B236" s="247" t="s">
        <v>1299</v>
      </c>
      <c r="C236" s="248"/>
      <c r="D236" s="249"/>
      <c r="E236" s="250"/>
      <c r="F236" s="251"/>
      <c r="G236" s="239"/>
      <c r="H236" s="232"/>
    </row>
    <row r="237" spans="1:8" x14ac:dyDescent="0.25">
      <c r="A237" s="228">
        <f>IF(B237="","",MAX(A$7:A236)+1)</f>
        <v>194</v>
      </c>
      <c r="B237" s="252" t="s">
        <v>1300</v>
      </c>
      <c r="C237" s="248" t="s">
        <v>876</v>
      </c>
      <c r="D237" s="249">
        <v>1</v>
      </c>
      <c r="E237" s="250"/>
      <c r="F237" s="251"/>
      <c r="G237" s="239"/>
      <c r="H237" s="232"/>
    </row>
    <row r="238" spans="1:8" x14ac:dyDescent="0.25">
      <c r="A238" s="228">
        <f>IF(B238="","",MAX(A$7:A237)+1)</f>
        <v>195</v>
      </c>
      <c r="B238" s="252" t="s">
        <v>1301</v>
      </c>
      <c r="C238" s="248" t="s">
        <v>876</v>
      </c>
      <c r="D238" s="249">
        <v>1</v>
      </c>
      <c r="E238" s="250"/>
      <c r="F238" s="251"/>
      <c r="G238" s="239"/>
      <c r="H238" s="232"/>
    </row>
    <row r="239" spans="1:8" x14ac:dyDescent="0.25">
      <c r="A239" s="228" t="str">
        <f>IF(B239="","",MAX(A$7:A238)+1)</f>
        <v/>
      </c>
      <c r="B239" s="252"/>
      <c r="C239" s="248"/>
      <c r="D239" s="249"/>
      <c r="E239" s="250"/>
      <c r="F239" s="251"/>
      <c r="G239" s="239"/>
      <c r="H239" s="232"/>
    </row>
    <row r="240" spans="1:8" x14ac:dyDescent="0.25">
      <c r="A240" s="228">
        <f>IF(B240="","",MAX(A$7:A239)+1)</f>
        <v>196</v>
      </c>
      <c r="B240" s="247" t="s">
        <v>1302</v>
      </c>
      <c r="C240" s="248"/>
      <c r="D240" s="249"/>
      <c r="E240" s="250"/>
      <c r="F240" s="251"/>
      <c r="G240" s="239"/>
      <c r="H240" s="232"/>
    </row>
    <row r="241" spans="1:8" x14ac:dyDescent="0.25">
      <c r="A241" s="228">
        <f>IF(B241="","",MAX(A$7:A240)+1)</f>
        <v>197</v>
      </c>
      <c r="B241" s="252" t="s">
        <v>1300</v>
      </c>
      <c r="C241" s="248" t="s">
        <v>876</v>
      </c>
      <c r="D241" s="249">
        <v>1</v>
      </c>
      <c r="E241" s="250"/>
      <c r="F241" s="251"/>
      <c r="G241" s="239"/>
      <c r="H241" s="232"/>
    </row>
    <row r="242" spans="1:8" x14ac:dyDescent="0.25">
      <c r="A242" s="228">
        <f>IF(B242="","",MAX(A$7:A241)+1)</f>
        <v>198</v>
      </c>
      <c r="B242" s="252" t="s">
        <v>1301</v>
      </c>
      <c r="C242" s="248" t="s">
        <v>876</v>
      </c>
      <c r="D242" s="249">
        <v>1</v>
      </c>
      <c r="E242" s="250"/>
      <c r="F242" s="251"/>
      <c r="G242" s="239"/>
      <c r="H242" s="232"/>
    </row>
    <row r="243" spans="1:8" x14ac:dyDescent="0.25">
      <c r="A243" s="228" t="str">
        <f>IF(B243="","",MAX(A$7:A242)+1)</f>
        <v/>
      </c>
      <c r="B243" s="252"/>
      <c r="C243" s="248"/>
      <c r="D243" s="249"/>
      <c r="E243" s="250"/>
      <c r="F243" s="251"/>
      <c r="G243" s="239"/>
      <c r="H243" s="232"/>
    </row>
    <row r="244" spans="1:8" x14ac:dyDescent="0.25">
      <c r="A244" s="228">
        <f>IF(B244="","",MAX(A$7:A243)+1)</f>
        <v>199</v>
      </c>
      <c r="B244" s="247" t="s">
        <v>1303</v>
      </c>
      <c r="C244" s="248"/>
      <c r="D244" s="249"/>
      <c r="E244" s="250"/>
      <c r="F244" s="251"/>
      <c r="G244" s="239"/>
      <c r="H244" s="232"/>
    </row>
    <row r="245" spans="1:8" x14ac:dyDescent="0.25">
      <c r="A245" s="228">
        <f>IF(B245="","",MAX(A$7:A244)+1)</f>
        <v>200</v>
      </c>
      <c r="B245" s="252" t="s">
        <v>1355</v>
      </c>
      <c r="C245" s="248" t="s">
        <v>1342</v>
      </c>
      <c r="D245" s="249">
        <v>1</v>
      </c>
      <c r="E245" s="250"/>
      <c r="F245" s="251"/>
      <c r="G245" s="239"/>
      <c r="H245" s="232"/>
    </row>
    <row r="246" spans="1:8" x14ac:dyDescent="0.25">
      <c r="A246" s="228" t="str">
        <f>IF(B246="","",MAX(A$7:A245)+1)</f>
        <v/>
      </c>
      <c r="B246" s="252"/>
      <c r="C246" s="248"/>
      <c r="D246" s="249"/>
      <c r="E246" s="250"/>
      <c r="F246" s="251"/>
      <c r="G246" s="239"/>
      <c r="H246" s="232"/>
    </row>
    <row r="247" spans="1:8" x14ac:dyDescent="0.25">
      <c r="A247" s="228">
        <f>IF(B247="","",MAX(A$7:A246)+1)</f>
        <v>201</v>
      </c>
      <c r="B247" s="247" t="s">
        <v>1304</v>
      </c>
      <c r="C247" s="248"/>
      <c r="D247" s="249"/>
      <c r="E247" s="250"/>
      <c r="F247" s="251"/>
      <c r="G247" s="239"/>
      <c r="H247" s="232"/>
    </row>
    <row r="248" spans="1:8" x14ac:dyDescent="0.25">
      <c r="A248" s="228">
        <f>IF(B248="","",MAX(A$7:A247)+1)</f>
        <v>202</v>
      </c>
      <c r="B248" s="252" t="s">
        <v>1305</v>
      </c>
      <c r="C248" s="248" t="s">
        <v>752</v>
      </c>
      <c r="D248" s="249">
        <v>1</v>
      </c>
      <c r="E248" s="250"/>
      <c r="F248" s="251"/>
      <c r="G248" s="239"/>
      <c r="H248" s="232"/>
    </row>
    <row r="249" spans="1:8" x14ac:dyDescent="0.25">
      <c r="A249" s="228">
        <f>IF(B249="","",MAX(A$7:A248)+1)</f>
        <v>203</v>
      </c>
      <c r="B249" s="252" t="s">
        <v>1306</v>
      </c>
      <c r="C249" s="248" t="s">
        <v>752</v>
      </c>
      <c r="D249" s="249">
        <v>1</v>
      </c>
      <c r="E249" s="250"/>
      <c r="F249" s="251"/>
      <c r="G249" s="239"/>
      <c r="H249" s="232"/>
    </row>
    <row r="250" spans="1:8" x14ac:dyDescent="0.25">
      <c r="A250" s="228" t="str">
        <f>IF(B250="","",MAX(A$7:A249)+1)</f>
        <v/>
      </c>
      <c r="B250" s="257"/>
      <c r="C250" s="255"/>
      <c r="D250" s="255"/>
      <c r="E250" s="239"/>
      <c r="F250" s="251"/>
      <c r="G250" s="239"/>
      <c r="H250" s="232"/>
    </row>
    <row r="251" spans="1:8" x14ac:dyDescent="0.25">
      <c r="A251" s="228">
        <f>IF(B251="","",MAX(A$7:A250)+1)</f>
        <v>204</v>
      </c>
      <c r="B251" s="247" t="s">
        <v>1307</v>
      </c>
      <c r="C251" s="248"/>
      <c r="D251" s="249"/>
      <c r="E251" s="250"/>
      <c r="F251" s="251"/>
      <c r="G251" s="239"/>
      <c r="H251" s="232"/>
    </row>
    <row r="252" spans="1:8" x14ac:dyDescent="0.25">
      <c r="A252" s="228">
        <f>IF(B252="","",MAX(A$7:A251)+1)</f>
        <v>205</v>
      </c>
      <c r="B252" s="252" t="s">
        <v>1305</v>
      </c>
      <c r="C252" s="248" t="s">
        <v>876</v>
      </c>
      <c r="D252" s="249">
        <v>1</v>
      </c>
      <c r="E252" s="250"/>
      <c r="F252" s="251"/>
      <c r="G252" s="239"/>
      <c r="H252" s="232"/>
    </row>
    <row r="253" spans="1:8" x14ac:dyDescent="0.25">
      <c r="A253" s="228">
        <f>IF(B253="","",MAX(A$7:A252)+1)</f>
        <v>206</v>
      </c>
      <c r="B253" s="252" t="s">
        <v>1306</v>
      </c>
      <c r="C253" s="248" t="s">
        <v>876</v>
      </c>
      <c r="D253" s="249">
        <v>1</v>
      </c>
      <c r="E253" s="250"/>
      <c r="F253" s="251"/>
      <c r="G253" s="239"/>
      <c r="H253" s="232"/>
    </row>
    <row r="254" spans="1:8" x14ac:dyDescent="0.25">
      <c r="A254" s="228" t="str">
        <f>IF(B254="","",MAX(A$7:A253)+1)</f>
        <v/>
      </c>
      <c r="B254" s="257"/>
      <c r="C254" s="255"/>
      <c r="D254" s="255"/>
      <c r="E254" s="239"/>
      <c r="F254" s="251"/>
      <c r="G254" s="239"/>
      <c r="H254" s="232"/>
    </row>
    <row r="255" spans="1:8" x14ac:dyDescent="0.25">
      <c r="A255" s="228">
        <f>IF(B255="","",MAX(A$7:A254)+1)</f>
        <v>207</v>
      </c>
      <c r="B255" s="247" t="s">
        <v>1308</v>
      </c>
      <c r="C255" s="248"/>
      <c r="D255" s="249"/>
      <c r="E255" s="250"/>
      <c r="F255" s="251"/>
      <c r="G255" s="239"/>
      <c r="H255" s="232"/>
    </row>
    <row r="256" spans="1:8" x14ac:dyDescent="0.25">
      <c r="A256" s="228">
        <f>IF(B256="","",MAX(A$7:A255)+1)</f>
        <v>208</v>
      </c>
      <c r="B256" s="252" t="s">
        <v>1309</v>
      </c>
      <c r="C256" s="248"/>
      <c r="D256" s="249"/>
      <c r="E256" s="250"/>
      <c r="F256" s="251"/>
      <c r="G256" s="239"/>
      <c r="H256" s="232"/>
    </row>
    <row r="257" spans="1:8" x14ac:dyDescent="0.25">
      <c r="A257" s="228">
        <f>IF(B257="","",MAX(A$7:A256)+1)</f>
        <v>209</v>
      </c>
      <c r="B257" s="252" t="s">
        <v>1310</v>
      </c>
      <c r="C257" s="248" t="s">
        <v>876</v>
      </c>
      <c r="D257" s="249">
        <v>1</v>
      </c>
      <c r="E257" s="250"/>
      <c r="F257" s="251"/>
      <c r="G257" s="239"/>
      <c r="H257" s="232"/>
    </row>
    <row r="258" spans="1:8" x14ac:dyDescent="0.25">
      <c r="A258" s="228">
        <f>IF(B258="","",MAX(A$7:A257)+1)</f>
        <v>210</v>
      </c>
      <c r="B258" s="252" t="s">
        <v>1311</v>
      </c>
      <c r="C258" s="248" t="s">
        <v>876</v>
      </c>
      <c r="D258" s="249">
        <v>1</v>
      </c>
      <c r="E258" s="250"/>
      <c r="F258" s="251"/>
      <c r="G258" s="239"/>
      <c r="H258" s="232"/>
    </row>
    <row r="259" spans="1:8" x14ac:dyDescent="0.25">
      <c r="A259" s="228">
        <f>IF(B259="","",MAX(A$7:A258)+1)</f>
        <v>211</v>
      </c>
      <c r="B259" s="252" t="s">
        <v>1312</v>
      </c>
      <c r="C259" s="248" t="s">
        <v>876</v>
      </c>
      <c r="D259" s="249">
        <v>1</v>
      </c>
      <c r="E259" s="250"/>
      <c r="F259" s="251"/>
      <c r="G259" s="239"/>
      <c r="H259" s="232"/>
    </row>
    <row r="260" spans="1:8" x14ac:dyDescent="0.25">
      <c r="A260" s="228">
        <f>IF(B260="","",MAX(A$7:A259)+1)</f>
        <v>212</v>
      </c>
      <c r="B260" s="252" t="s">
        <v>1313</v>
      </c>
      <c r="C260" s="248" t="s">
        <v>876</v>
      </c>
      <c r="D260" s="249">
        <v>1</v>
      </c>
      <c r="E260" s="250"/>
      <c r="F260" s="251"/>
      <c r="G260" s="239"/>
      <c r="H260" s="232"/>
    </row>
    <row r="261" spans="1:8" x14ac:dyDescent="0.25">
      <c r="A261" s="228">
        <f>IF(B261="","",MAX(A$7:A260)+1)</f>
        <v>213</v>
      </c>
      <c r="B261" s="252" t="s">
        <v>1314</v>
      </c>
      <c r="C261" s="248" t="s">
        <v>876</v>
      </c>
      <c r="D261" s="249">
        <v>1</v>
      </c>
      <c r="E261" s="250"/>
      <c r="F261" s="251"/>
      <c r="G261" s="239"/>
      <c r="H261" s="232"/>
    </row>
    <row r="262" spans="1:8" x14ac:dyDescent="0.25">
      <c r="A262" s="228">
        <f>IF(B262="","",MAX(A$7:A261)+1)</f>
        <v>214</v>
      </c>
      <c r="B262" s="252" t="s">
        <v>1315</v>
      </c>
      <c r="C262" s="248" t="s">
        <v>876</v>
      </c>
      <c r="D262" s="249">
        <v>1</v>
      </c>
      <c r="E262" s="250"/>
      <c r="F262" s="251"/>
      <c r="G262" s="239"/>
      <c r="H262" s="232"/>
    </row>
    <row r="263" spans="1:8" x14ac:dyDescent="0.25">
      <c r="A263" s="228"/>
      <c r="B263" s="252"/>
      <c r="C263" s="248"/>
      <c r="D263" s="249"/>
      <c r="E263" s="250"/>
      <c r="F263" s="251"/>
      <c r="G263" s="239"/>
      <c r="H263" s="232"/>
    </row>
    <row r="264" spans="1:8" s="258" customFormat="1" ht="12" customHeight="1" x14ac:dyDescent="0.25">
      <c r="A264" s="228">
        <f>IF(B264="","",MAX(A$7:A263)+1)</f>
        <v>215</v>
      </c>
      <c r="B264" s="247" t="s">
        <v>1316</v>
      </c>
      <c r="C264" s="248"/>
      <c r="D264" s="249"/>
      <c r="E264" s="250"/>
      <c r="F264" s="251"/>
      <c r="G264" s="250"/>
    </row>
    <row r="265" spans="1:8" s="258" customFormat="1" ht="12" customHeight="1" x14ac:dyDescent="0.25">
      <c r="A265" s="228">
        <f>IF(B265="","",MAX(A$7:A264)+1)</f>
        <v>216</v>
      </c>
      <c r="B265" s="252" t="s">
        <v>1310</v>
      </c>
      <c r="C265" s="248" t="s">
        <v>878</v>
      </c>
      <c r="D265" s="249">
        <v>1</v>
      </c>
      <c r="E265" s="250"/>
      <c r="F265" s="251"/>
      <c r="G265" s="250"/>
    </row>
    <row r="266" spans="1:8" s="258" customFormat="1" ht="12" customHeight="1" x14ac:dyDescent="0.25">
      <c r="A266" s="228">
        <f>IF(B266="","",MAX(A$7:A265)+1)</f>
        <v>217</v>
      </c>
      <c r="B266" s="252" t="s">
        <v>1311</v>
      </c>
      <c r="C266" s="248" t="s">
        <v>878</v>
      </c>
      <c r="D266" s="249">
        <v>1</v>
      </c>
      <c r="E266" s="250"/>
      <c r="F266" s="251"/>
      <c r="G266" s="250"/>
    </row>
    <row r="267" spans="1:8" s="258" customFormat="1" ht="12" customHeight="1" x14ac:dyDescent="0.25">
      <c r="A267" s="228">
        <f>IF(B267="","",MAX(A$7:A266)+1)</f>
        <v>218</v>
      </c>
      <c r="B267" s="252" t="s">
        <v>1312</v>
      </c>
      <c r="C267" s="248" t="s">
        <v>878</v>
      </c>
      <c r="D267" s="249">
        <v>1</v>
      </c>
      <c r="E267" s="250"/>
      <c r="F267" s="251"/>
      <c r="G267" s="250"/>
    </row>
    <row r="268" spans="1:8" s="258" customFormat="1" ht="12" customHeight="1" x14ac:dyDescent="0.25">
      <c r="A268" s="228">
        <f>IF(B268="","",MAX(A$7:A267)+1)</f>
        <v>219</v>
      </c>
      <c r="B268" s="252" t="s">
        <v>1314</v>
      </c>
      <c r="C268" s="248" t="s">
        <v>878</v>
      </c>
      <c r="D268" s="249">
        <v>1</v>
      </c>
      <c r="E268" s="250"/>
      <c r="F268" s="251"/>
      <c r="G268" s="250"/>
    </row>
    <row r="269" spans="1:8" s="258" customFormat="1" ht="12" customHeight="1" x14ac:dyDescent="0.25">
      <c r="A269" s="228">
        <f>IF(B269="","",MAX(A$7:A268)+1)</f>
        <v>220</v>
      </c>
      <c r="B269" s="252" t="s">
        <v>1315</v>
      </c>
      <c r="C269" s="248" t="s">
        <v>878</v>
      </c>
      <c r="D269" s="249">
        <v>1</v>
      </c>
      <c r="E269" s="250"/>
      <c r="F269" s="251"/>
      <c r="G269" s="250"/>
    </row>
    <row r="270" spans="1:8" s="258" customFormat="1" ht="12" customHeight="1" x14ac:dyDescent="0.25">
      <c r="A270" s="228">
        <f>IF(B270="","",MAX(A$7:A269)+1)</f>
        <v>221</v>
      </c>
      <c r="B270" s="252" t="s">
        <v>1317</v>
      </c>
      <c r="C270" s="248" t="s">
        <v>878</v>
      </c>
      <c r="D270" s="249">
        <v>1</v>
      </c>
      <c r="E270" s="250"/>
      <c r="F270" s="251"/>
      <c r="G270" s="250"/>
    </row>
    <row r="271" spans="1:8" s="258" customFormat="1" ht="12" customHeight="1" x14ac:dyDescent="0.25">
      <c r="A271" s="228">
        <f>IF(B271="","",MAX(A$7:A270)+1)</f>
        <v>222</v>
      </c>
      <c r="B271" s="252" t="s">
        <v>1318</v>
      </c>
      <c r="C271" s="248" t="s">
        <v>878</v>
      </c>
      <c r="D271" s="249">
        <v>1</v>
      </c>
      <c r="E271" s="250"/>
      <c r="F271" s="251"/>
      <c r="G271" s="250"/>
    </row>
    <row r="272" spans="1:8" s="258" customFormat="1" ht="12" customHeight="1" x14ac:dyDescent="0.25">
      <c r="A272" s="228">
        <f>IF(B272="","",MAX(A$7:A271)+1)</f>
        <v>223</v>
      </c>
      <c r="B272" s="252" t="s">
        <v>1319</v>
      </c>
      <c r="C272" s="248" t="s">
        <v>878</v>
      </c>
      <c r="D272" s="249">
        <v>1</v>
      </c>
      <c r="E272" s="250"/>
      <c r="F272" s="251"/>
      <c r="G272" s="250"/>
    </row>
    <row r="273" spans="1:7" s="258" customFormat="1" ht="12" customHeight="1" x14ac:dyDescent="0.25">
      <c r="A273" s="228">
        <f>IF(B273="","",MAX(A$7:A272)+1)</f>
        <v>224</v>
      </c>
      <c r="B273" s="252" t="s">
        <v>1320</v>
      </c>
      <c r="C273" s="248" t="s">
        <v>878</v>
      </c>
      <c r="D273" s="249">
        <v>1</v>
      </c>
      <c r="E273" s="250"/>
      <c r="F273" s="251"/>
      <c r="G273" s="250"/>
    </row>
    <row r="274" spans="1:7" s="7" customFormat="1" x14ac:dyDescent="0.25">
      <c r="A274" s="644" t="s">
        <v>1090</v>
      </c>
      <c r="B274" s="645"/>
      <c r="C274" s="646"/>
      <c r="D274" s="11"/>
      <c r="E274" s="224" t="str">
        <f>IF(SUM(E$7:E273)=0,"",SUM(E182:E273))</f>
        <v/>
      </c>
      <c r="F274" s="224" t="str">
        <f>IF(SUM(F$7:F273)=0,"",SUM(F182:F273))</f>
        <v/>
      </c>
      <c r="G274" s="224" t="str">
        <f>IF(SUM(G$7:G273)=0,"",SUM(G182:G273))</f>
        <v/>
      </c>
    </row>
    <row r="275" spans="1:7" s="120" customFormat="1" x14ac:dyDescent="0.25">
      <c r="A275" s="117"/>
      <c r="B275" s="118"/>
      <c r="C275" s="118"/>
      <c r="D275" s="119"/>
      <c r="E275" s="360"/>
      <c r="F275" s="360"/>
      <c r="G275" s="361"/>
    </row>
    <row r="276" spans="1:7" s="143" customFormat="1" ht="20.25" customHeight="1" x14ac:dyDescent="0.3">
      <c r="A276" s="636" t="s">
        <v>1341</v>
      </c>
      <c r="B276" s="637"/>
      <c r="C276" s="637"/>
      <c r="D276" s="637"/>
      <c r="E276" s="637"/>
      <c r="F276" s="637"/>
      <c r="G276" s="638"/>
    </row>
    <row r="277" spans="1:7" s="7" customFormat="1" x14ac:dyDescent="0.25">
      <c r="A277" s="206"/>
      <c r="B277" s="207"/>
      <c r="C277" s="207"/>
      <c r="D277" s="207"/>
      <c r="E277" s="218"/>
      <c r="F277" s="219"/>
      <c r="G277" s="220"/>
    </row>
    <row r="278" spans="1:7" s="7" customFormat="1" ht="26.25" customHeight="1" x14ac:dyDescent="0.25">
      <c r="A278" s="103" t="s">
        <v>0</v>
      </c>
      <c r="B278" s="700" t="s">
        <v>1081</v>
      </c>
      <c r="C278" s="705"/>
      <c r="D278" s="8" t="s">
        <v>986</v>
      </c>
      <c r="E278" s="221" t="s">
        <v>4</v>
      </c>
      <c r="F278" s="221" t="s">
        <v>4</v>
      </c>
      <c r="G278" s="221" t="s">
        <v>4</v>
      </c>
    </row>
    <row r="279" spans="1:7" s="148" customFormat="1" ht="47.4" customHeight="1" x14ac:dyDescent="0.3">
      <c r="A279" s="639"/>
      <c r="B279" s="673"/>
      <c r="C279" s="673"/>
      <c r="D279" s="712"/>
      <c r="E279" s="222" t="s">
        <v>1145</v>
      </c>
      <c r="F279" s="222" t="s">
        <v>1143</v>
      </c>
      <c r="G279" s="223" t="s">
        <v>1147</v>
      </c>
    </row>
    <row r="280" spans="1:7" s="26" customFormat="1" ht="12.9" customHeight="1" x14ac:dyDescent="0.25">
      <c r="A280" s="45"/>
      <c r="B280" s="47"/>
      <c r="C280" s="48"/>
      <c r="D280" s="48"/>
      <c r="E280" s="225"/>
      <c r="F280" s="226"/>
      <c r="G280" s="226"/>
    </row>
    <row r="281" spans="1:7" s="7" customFormat="1" ht="18" customHeight="1" x14ac:dyDescent="0.25">
      <c r="A281" s="647" t="s">
        <v>1452</v>
      </c>
      <c r="B281" s="649"/>
      <c r="C281" s="9"/>
      <c r="D281" s="9"/>
      <c r="E281" s="221" t="str">
        <f>E274</f>
        <v/>
      </c>
      <c r="F281" s="221" t="str">
        <f>F274</f>
        <v/>
      </c>
      <c r="G281" s="221" t="str">
        <f>G274</f>
        <v/>
      </c>
    </row>
    <row r="282" spans="1:7" s="7" customFormat="1" x14ac:dyDescent="0.25">
      <c r="A282" s="183"/>
      <c r="B282" s="10"/>
      <c r="C282" s="10"/>
      <c r="D282" s="10"/>
      <c r="E282" s="184"/>
      <c r="F282" s="184"/>
      <c r="G282" s="185"/>
    </row>
    <row r="283" spans="1:7" s="258" customFormat="1" ht="12" customHeight="1" x14ac:dyDescent="0.25">
      <c r="A283" s="228">
        <f>IF(B283="","",MAX(A$7:A282)+1)</f>
        <v>225</v>
      </c>
      <c r="B283" s="247" t="s">
        <v>1316</v>
      </c>
      <c r="C283" s="248"/>
      <c r="D283" s="249"/>
      <c r="E283" s="250"/>
      <c r="F283" s="251"/>
      <c r="G283" s="250"/>
    </row>
    <row r="284" spans="1:7" s="258" customFormat="1" ht="12" customHeight="1" x14ac:dyDescent="0.25">
      <c r="A284" s="228">
        <f>IF(B284="","",MAX(A$7:A283)+1)</f>
        <v>226</v>
      </c>
      <c r="B284" s="252" t="s">
        <v>1310</v>
      </c>
      <c r="C284" s="248" t="s">
        <v>878</v>
      </c>
      <c r="D284" s="249">
        <v>1</v>
      </c>
      <c r="E284" s="250"/>
      <c r="F284" s="251"/>
      <c r="G284" s="250"/>
    </row>
    <row r="285" spans="1:7" s="258" customFormat="1" ht="12" customHeight="1" x14ac:dyDescent="0.25">
      <c r="A285" s="228">
        <f>IF(B285="","",MAX(A$7:A284)+1)</f>
        <v>227</v>
      </c>
      <c r="B285" s="252" t="s">
        <v>1311</v>
      </c>
      <c r="C285" s="248" t="s">
        <v>878</v>
      </c>
      <c r="D285" s="249">
        <v>1</v>
      </c>
      <c r="E285" s="250"/>
      <c r="F285" s="251"/>
      <c r="G285" s="250"/>
    </row>
    <row r="286" spans="1:7" s="258" customFormat="1" ht="12" customHeight="1" x14ac:dyDescent="0.25">
      <c r="A286" s="228">
        <f>IF(B286="","",MAX(A$7:A285)+1)</f>
        <v>228</v>
      </c>
      <c r="B286" s="252" t="s">
        <v>1312</v>
      </c>
      <c r="C286" s="248" t="s">
        <v>878</v>
      </c>
      <c r="D286" s="249">
        <v>1</v>
      </c>
      <c r="E286" s="250"/>
      <c r="F286" s="251"/>
      <c r="G286" s="250"/>
    </row>
    <row r="287" spans="1:7" s="258" customFormat="1" ht="12" customHeight="1" x14ac:dyDescent="0.25">
      <c r="A287" s="228">
        <f>IF(B287="","",MAX(A$7:A286)+1)</f>
        <v>229</v>
      </c>
      <c r="B287" s="252" t="s">
        <v>1314</v>
      </c>
      <c r="C287" s="248" t="s">
        <v>878</v>
      </c>
      <c r="D287" s="249">
        <v>1</v>
      </c>
      <c r="E287" s="250"/>
      <c r="F287" s="251"/>
      <c r="G287" s="250"/>
    </row>
    <row r="288" spans="1:7" s="258" customFormat="1" ht="12" customHeight="1" x14ac:dyDescent="0.25">
      <c r="A288" s="228">
        <f>IF(B288="","",MAX(A$7:A287)+1)</f>
        <v>230</v>
      </c>
      <c r="B288" s="252" t="s">
        <v>1315</v>
      </c>
      <c r="C288" s="248" t="s">
        <v>878</v>
      </c>
      <c r="D288" s="249">
        <v>1</v>
      </c>
      <c r="E288" s="250"/>
      <c r="F288" s="251"/>
      <c r="G288" s="250"/>
    </row>
    <row r="289" spans="1:8" s="258" customFormat="1" ht="12" customHeight="1" x14ac:dyDescent="0.25">
      <c r="A289" s="228">
        <f>IF(B289="","",MAX(A$7:A288)+1)</f>
        <v>231</v>
      </c>
      <c r="B289" s="252" t="s">
        <v>1317</v>
      </c>
      <c r="C289" s="248" t="s">
        <v>878</v>
      </c>
      <c r="D289" s="249">
        <v>1</v>
      </c>
      <c r="E289" s="250"/>
      <c r="F289" s="251"/>
      <c r="G289" s="250"/>
    </row>
    <row r="290" spans="1:8" s="258" customFormat="1" ht="12" customHeight="1" x14ac:dyDescent="0.25">
      <c r="A290" s="228">
        <f>IF(B290="","",MAX(A$7:A289)+1)</f>
        <v>232</v>
      </c>
      <c r="B290" s="252" t="s">
        <v>1318</v>
      </c>
      <c r="C290" s="248" t="s">
        <v>878</v>
      </c>
      <c r="D290" s="249">
        <v>1</v>
      </c>
      <c r="E290" s="250"/>
      <c r="F290" s="251"/>
      <c r="G290" s="250"/>
    </row>
    <row r="291" spans="1:8" s="258" customFormat="1" ht="12" customHeight="1" x14ac:dyDescent="0.25">
      <c r="A291" s="228">
        <f>IF(B291="","",MAX(A$7:A290)+1)</f>
        <v>233</v>
      </c>
      <c r="B291" s="252" t="s">
        <v>1319</v>
      </c>
      <c r="C291" s="248" t="s">
        <v>878</v>
      </c>
      <c r="D291" s="249">
        <v>1</v>
      </c>
      <c r="E291" s="250"/>
      <c r="F291" s="251"/>
      <c r="G291" s="250"/>
    </row>
    <row r="292" spans="1:8" s="258" customFormat="1" ht="12" customHeight="1" x14ac:dyDescent="0.25">
      <c r="A292" s="228">
        <f>IF(B292="","",MAX(A$7:A291)+1)</f>
        <v>234</v>
      </c>
      <c r="B292" s="252" t="s">
        <v>1320</v>
      </c>
      <c r="C292" s="248" t="s">
        <v>878</v>
      </c>
      <c r="D292" s="249">
        <v>1</v>
      </c>
      <c r="E292" s="250"/>
      <c r="F292" s="251"/>
      <c r="G292" s="250"/>
    </row>
    <row r="293" spans="1:8" s="258" customFormat="1" ht="12" customHeight="1" x14ac:dyDescent="0.25">
      <c r="A293" s="228"/>
      <c r="B293" s="252"/>
      <c r="C293" s="248"/>
      <c r="D293" s="249"/>
      <c r="E293" s="250"/>
      <c r="F293" s="251"/>
      <c r="G293" s="250"/>
    </row>
    <row r="294" spans="1:8" s="258" customFormat="1" ht="12" customHeight="1" x14ac:dyDescent="0.25">
      <c r="A294" s="228">
        <f>IF(B294="","",MAX(A$7:A292)+1)</f>
        <v>235</v>
      </c>
      <c r="B294" s="247" t="s">
        <v>1321</v>
      </c>
      <c r="C294" s="248"/>
      <c r="D294" s="249"/>
      <c r="E294" s="250"/>
      <c r="F294" s="251"/>
      <c r="G294" s="250"/>
    </row>
    <row r="295" spans="1:8" s="258" customFormat="1" ht="12" customHeight="1" x14ac:dyDescent="0.25">
      <c r="A295" s="228">
        <f>IF(B295="","",MAX(A$7:A294)+1)</f>
        <v>236</v>
      </c>
      <c r="B295" s="252" t="s">
        <v>1322</v>
      </c>
      <c r="C295" s="248" t="s">
        <v>876</v>
      </c>
      <c r="D295" s="249">
        <v>1</v>
      </c>
      <c r="E295" s="250"/>
      <c r="F295" s="251"/>
      <c r="G295" s="250"/>
    </row>
    <row r="296" spans="1:8" s="258" customFormat="1" ht="12" customHeight="1" x14ac:dyDescent="0.25">
      <c r="A296" s="228">
        <f>IF(B296="","",MAX(A$7:A295)+1)</f>
        <v>237</v>
      </c>
      <c r="B296" s="252" t="s">
        <v>1323</v>
      </c>
      <c r="C296" s="248" t="s">
        <v>876</v>
      </c>
      <c r="D296" s="249">
        <v>1</v>
      </c>
      <c r="E296" s="250"/>
      <c r="F296" s="251"/>
      <c r="G296" s="250"/>
    </row>
    <row r="297" spans="1:8" x14ac:dyDescent="0.25">
      <c r="A297" s="228">
        <f>IF(B297="","",MAX(A$7:A296)+1)</f>
        <v>238</v>
      </c>
      <c r="B297" s="252" t="s">
        <v>1324</v>
      </c>
      <c r="C297" s="248" t="s">
        <v>876</v>
      </c>
      <c r="D297" s="249">
        <v>1</v>
      </c>
      <c r="E297" s="250"/>
      <c r="F297" s="251"/>
      <c r="G297" s="239"/>
      <c r="H297" s="232"/>
    </row>
    <row r="298" spans="1:8" x14ac:dyDescent="0.25">
      <c r="A298" s="228">
        <f>IF(B298="","",MAX(A$7:A297)+1)</f>
        <v>239</v>
      </c>
      <c r="B298" s="252" t="s">
        <v>1325</v>
      </c>
      <c r="C298" s="248" t="s">
        <v>876</v>
      </c>
      <c r="D298" s="249">
        <v>1</v>
      </c>
      <c r="E298" s="250"/>
      <c r="F298" s="251"/>
      <c r="G298" s="239"/>
      <c r="H298" s="232"/>
    </row>
    <row r="299" spans="1:8" x14ac:dyDescent="0.25">
      <c r="A299" s="228">
        <f>IF(B299="","",MAX(A$7:A298)+1)</f>
        <v>240</v>
      </c>
      <c r="B299" s="252" t="s">
        <v>1326</v>
      </c>
      <c r="C299" s="248" t="s">
        <v>876</v>
      </c>
      <c r="D299" s="249">
        <v>1</v>
      </c>
      <c r="E299" s="250"/>
      <c r="F299" s="251"/>
      <c r="G299" s="239"/>
      <c r="H299" s="232"/>
    </row>
    <row r="300" spans="1:8" x14ac:dyDescent="0.25">
      <c r="A300" s="228">
        <f>IF(B300="","",MAX(A$7:A299)+1)</f>
        <v>241</v>
      </c>
      <c r="B300" s="252" t="s">
        <v>1327</v>
      </c>
      <c r="C300" s="248" t="s">
        <v>876</v>
      </c>
      <c r="D300" s="249">
        <v>1</v>
      </c>
      <c r="E300" s="250"/>
      <c r="F300" s="251"/>
      <c r="G300" s="239"/>
      <c r="H300" s="232"/>
    </row>
    <row r="301" spans="1:8" x14ac:dyDescent="0.25">
      <c r="A301" s="228">
        <f>IF(B301="","",MAX(A$7:A300)+1)</f>
        <v>242</v>
      </c>
      <c r="B301" s="252" t="s">
        <v>1328</v>
      </c>
      <c r="C301" s="248" t="s">
        <v>876</v>
      </c>
      <c r="D301" s="249">
        <v>1</v>
      </c>
      <c r="E301" s="250"/>
      <c r="F301" s="251"/>
      <c r="G301" s="239"/>
      <c r="H301" s="232"/>
    </row>
    <row r="302" spans="1:8" x14ac:dyDescent="0.25">
      <c r="A302" s="228">
        <f>IF(B302="","",MAX(A$7:A301)+1)</f>
        <v>243</v>
      </c>
      <c r="B302" s="252" t="s">
        <v>1329</v>
      </c>
      <c r="C302" s="248" t="s">
        <v>876</v>
      </c>
      <c r="D302" s="249">
        <v>1</v>
      </c>
      <c r="E302" s="250"/>
      <c r="F302" s="251"/>
      <c r="G302" s="239"/>
      <c r="H302" s="232"/>
    </row>
    <row r="303" spans="1:8" x14ac:dyDescent="0.25">
      <c r="A303" s="228">
        <f>IF(B303="","",MAX(A$7:A302)+1)</f>
        <v>244</v>
      </c>
      <c r="B303" s="252" t="s">
        <v>1330</v>
      </c>
      <c r="C303" s="248" t="s">
        <v>876</v>
      </c>
      <c r="D303" s="249">
        <v>1</v>
      </c>
      <c r="E303" s="250"/>
      <c r="F303" s="251"/>
      <c r="G303" s="239"/>
      <c r="H303" s="232"/>
    </row>
    <row r="304" spans="1:8" x14ac:dyDescent="0.25">
      <c r="A304" s="228">
        <f>IF(B304="","",MAX(A$7:A303)+1)</f>
        <v>245</v>
      </c>
      <c r="B304" s="252" t="s">
        <v>1331</v>
      </c>
      <c r="C304" s="248" t="s">
        <v>876</v>
      </c>
      <c r="D304" s="249">
        <v>1</v>
      </c>
      <c r="E304" s="250"/>
      <c r="F304" s="251"/>
      <c r="G304" s="239"/>
      <c r="H304" s="232"/>
    </row>
    <row r="305" spans="1:8" x14ac:dyDescent="0.25">
      <c r="A305" s="228">
        <f>IF(B305="","",MAX(A$7:A304)+1)</f>
        <v>246</v>
      </c>
      <c r="B305" s="252" t="s">
        <v>1332</v>
      </c>
      <c r="C305" s="248" t="s">
        <v>876</v>
      </c>
      <c r="D305" s="249">
        <v>1</v>
      </c>
      <c r="E305" s="250"/>
      <c r="F305" s="251"/>
      <c r="G305" s="239"/>
      <c r="H305" s="232"/>
    </row>
    <row r="306" spans="1:8" x14ac:dyDescent="0.25">
      <c r="A306" s="228">
        <f>IF(B306="","",MAX(A$7:A305)+1)</f>
        <v>247</v>
      </c>
      <c r="B306" s="252" t="s">
        <v>1333</v>
      </c>
      <c r="C306" s="248" t="s">
        <v>876</v>
      </c>
      <c r="D306" s="249">
        <v>1</v>
      </c>
      <c r="E306" s="250"/>
      <c r="F306" s="251"/>
      <c r="G306" s="239"/>
      <c r="H306" s="232"/>
    </row>
    <row r="307" spans="1:8" x14ac:dyDescent="0.25">
      <c r="A307" s="228">
        <f>IF(B307="","",MAX(A$7:A306)+1)</f>
        <v>248</v>
      </c>
      <c r="B307" s="252" t="s">
        <v>1334</v>
      </c>
      <c r="C307" s="248" t="s">
        <v>876</v>
      </c>
      <c r="D307" s="249">
        <v>1</v>
      </c>
      <c r="E307" s="250"/>
      <c r="F307" s="251"/>
      <c r="G307" s="239"/>
      <c r="H307" s="232"/>
    </row>
    <row r="308" spans="1:8" x14ac:dyDescent="0.25">
      <c r="A308" s="228">
        <f>IF(B308="","",MAX(A$7:A307)+1)</f>
        <v>249</v>
      </c>
      <c r="B308" s="252" t="s">
        <v>1335</v>
      </c>
      <c r="C308" s="248" t="s">
        <v>876</v>
      </c>
      <c r="D308" s="249">
        <v>1</v>
      </c>
      <c r="E308" s="250"/>
      <c r="F308" s="251"/>
      <c r="G308" s="239"/>
      <c r="H308" s="232"/>
    </row>
    <row r="309" spans="1:8" x14ac:dyDescent="0.25">
      <c r="A309" s="228">
        <f>IF(B309="","",MAX(A$7:A308)+1)</f>
        <v>250</v>
      </c>
      <c r="B309" s="252" t="s">
        <v>1336</v>
      </c>
      <c r="C309" s="248" t="s">
        <v>876</v>
      </c>
      <c r="D309" s="249">
        <v>1</v>
      </c>
      <c r="E309" s="250"/>
      <c r="F309" s="251"/>
      <c r="G309" s="239"/>
      <c r="H309" s="232"/>
    </row>
    <row r="310" spans="1:8" x14ac:dyDescent="0.25">
      <c r="A310" s="228" t="str">
        <f>IF(B310="","",MAX(A$7:A309)+1)</f>
        <v/>
      </c>
      <c r="B310" s="252"/>
      <c r="C310" s="248"/>
      <c r="D310" s="249"/>
      <c r="E310" s="250"/>
      <c r="F310" s="251"/>
      <c r="G310" s="239"/>
      <c r="H310" s="232"/>
    </row>
    <row r="311" spans="1:8" x14ac:dyDescent="0.25">
      <c r="A311" s="228">
        <f>IF(B311="","",MAX(A$7:A310)+1)</f>
        <v>251</v>
      </c>
      <c r="B311" s="247" t="s">
        <v>1352</v>
      </c>
      <c r="C311" s="248"/>
      <c r="D311" s="249"/>
      <c r="E311" s="250"/>
      <c r="F311" s="251"/>
      <c r="G311" s="239"/>
      <c r="H311" s="232"/>
    </row>
    <row r="312" spans="1:8" ht="13" customHeight="1" x14ac:dyDescent="0.25">
      <c r="A312" s="228">
        <f>IF(B312="","",MAX(A$7:A311)+1)</f>
        <v>252</v>
      </c>
      <c r="B312" s="259" t="s">
        <v>1337</v>
      </c>
      <c r="C312" s="248" t="s">
        <v>876</v>
      </c>
      <c r="D312" s="249">
        <v>1</v>
      </c>
      <c r="E312" s="250"/>
      <c r="F312" s="251"/>
      <c r="G312" s="239"/>
      <c r="H312" s="232"/>
    </row>
    <row r="313" spans="1:8" ht="13" customHeight="1" x14ac:dyDescent="0.25">
      <c r="A313" s="228">
        <f>IF(B313="","",MAX(A$7:A312)+1)</f>
        <v>253</v>
      </c>
      <c r="B313" s="259" t="s">
        <v>1338</v>
      </c>
      <c r="C313" s="248" t="s">
        <v>876</v>
      </c>
      <c r="D313" s="249">
        <v>1</v>
      </c>
      <c r="E313" s="250"/>
      <c r="F313" s="251"/>
      <c r="G313" s="239"/>
      <c r="H313" s="232"/>
    </row>
    <row r="314" spans="1:8" ht="13" customHeight="1" x14ac:dyDescent="0.25">
      <c r="A314" s="228">
        <f>IF(B314="","",MAX(A$7:A313)+1)</f>
        <v>254</v>
      </c>
      <c r="B314" s="259" t="s">
        <v>1339</v>
      </c>
      <c r="C314" s="248" t="s">
        <v>876</v>
      </c>
      <c r="D314" s="249">
        <v>1</v>
      </c>
      <c r="E314" s="250"/>
      <c r="F314" s="251"/>
      <c r="G314" s="239"/>
      <c r="H314" s="232"/>
    </row>
    <row r="315" spans="1:8" ht="13" customHeight="1" x14ac:dyDescent="0.25">
      <c r="A315" s="228" t="str">
        <f>IF(B315="","",MAX(A$7:A314)+1)</f>
        <v/>
      </c>
      <c r="B315" s="260"/>
      <c r="C315" s="248"/>
      <c r="D315" s="249"/>
      <c r="E315" s="250"/>
      <c r="F315" s="251"/>
      <c r="G315" s="239"/>
      <c r="H315" s="232"/>
    </row>
    <row r="316" spans="1:8" ht="13" customHeight="1" x14ac:dyDescent="0.25">
      <c r="A316" s="228">
        <f>IF(B316="","",MAX(A$7:A315)+1)</f>
        <v>255</v>
      </c>
      <c r="B316" s="247" t="s">
        <v>1340</v>
      </c>
      <c r="C316" s="255"/>
      <c r="D316" s="255"/>
      <c r="E316" s="239"/>
      <c r="F316" s="251"/>
      <c r="G316" s="239"/>
      <c r="H316" s="232"/>
    </row>
    <row r="317" spans="1:8" ht="13" customHeight="1" x14ac:dyDescent="0.25">
      <c r="A317" s="228">
        <f>IF(B317="","",MAX(A$7:A316)+1)</f>
        <v>256</v>
      </c>
      <c r="B317" s="257" t="s">
        <v>1349</v>
      </c>
      <c r="C317" s="248" t="s">
        <v>876</v>
      </c>
      <c r="D317" s="255">
        <v>1</v>
      </c>
      <c r="E317" s="239"/>
      <c r="F317" s="251"/>
      <c r="G317" s="239"/>
      <c r="H317" s="232"/>
    </row>
    <row r="318" spans="1:8" ht="13" customHeight="1" x14ac:dyDescent="0.25">
      <c r="A318" s="228">
        <f>IF(B318="","",MAX(A$7:A317)+1)</f>
        <v>257</v>
      </c>
      <c r="B318" s="257" t="s">
        <v>1350</v>
      </c>
      <c r="C318" s="248" t="s">
        <v>876</v>
      </c>
      <c r="D318" s="255">
        <v>1</v>
      </c>
      <c r="E318" s="239"/>
      <c r="F318" s="251"/>
      <c r="G318" s="239"/>
      <c r="H318" s="232"/>
    </row>
    <row r="319" spans="1:8" ht="13" customHeight="1" x14ac:dyDescent="0.25">
      <c r="A319" s="228">
        <f>IF(B319="","",MAX(A$7:A318)+1)</f>
        <v>258</v>
      </c>
      <c r="B319" s="257" t="s">
        <v>1351</v>
      </c>
      <c r="C319" s="248" t="s">
        <v>876</v>
      </c>
      <c r="D319" s="255">
        <v>1</v>
      </c>
      <c r="E319" s="239"/>
      <c r="F319" s="251"/>
      <c r="G319" s="239"/>
      <c r="H319" s="232"/>
    </row>
    <row r="320" spans="1:8" ht="13" customHeight="1" x14ac:dyDescent="0.25">
      <c r="A320" s="228" t="str">
        <f>IF(B320="","",MAX(A$7:A319)+1)</f>
        <v/>
      </c>
      <c r="B320" s="257"/>
      <c r="C320" s="248"/>
      <c r="D320" s="255"/>
      <c r="E320" s="239"/>
      <c r="F320" s="251"/>
      <c r="G320" s="239"/>
      <c r="H320" s="232"/>
    </row>
    <row r="321" spans="1:8" ht="13" customHeight="1" x14ac:dyDescent="0.25">
      <c r="A321" s="228">
        <f>IF(B321="","",MAX(A$7:A320)+1)</f>
        <v>259</v>
      </c>
      <c r="B321" s="247" t="s">
        <v>1357</v>
      </c>
      <c r="C321" s="248"/>
      <c r="D321" s="255"/>
      <c r="E321" s="239"/>
      <c r="F321" s="251"/>
      <c r="G321" s="239"/>
      <c r="H321" s="232"/>
    </row>
    <row r="322" spans="1:8" ht="13" customHeight="1" x14ac:dyDescent="0.25">
      <c r="A322" s="228">
        <f>IF(B322="","",MAX(A$7:A321)+1)</f>
        <v>260</v>
      </c>
      <c r="B322" s="257" t="s">
        <v>1358</v>
      </c>
      <c r="C322" s="248" t="s">
        <v>876</v>
      </c>
      <c r="D322" s="255">
        <v>1</v>
      </c>
      <c r="E322" s="239"/>
      <c r="F322" s="251"/>
      <c r="G322" s="239"/>
      <c r="H322" s="232"/>
    </row>
    <row r="323" spans="1:8" ht="13" customHeight="1" x14ac:dyDescent="0.25">
      <c r="A323" s="228">
        <f>IF(B323="","",MAX(A$7:A322)+1)</f>
        <v>261</v>
      </c>
      <c r="B323" s="257" t="s">
        <v>1359</v>
      </c>
      <c r="C323" s="248" t="s">
        <v>876</v>
      </c>
      <c r="D323" s="255">
        <v>1</v>
      </c>
      <c r="E323" s="239"/>
      <c r="F323" s="251"/>
      <c r="G323" s="239"/>
      <c r="H323" s="232"/>
    </row>
    <row r="324" spans="1:8" ht="13" customHeight="1" x14ac:dyDescent="0.25">
      <c r="A324" s="228">
        <f>IF(B324="","",MAX(A$7:A323)+1)</f>
        <v>262</v>
      </c>
      <c r="B324" s="257" t="s">
        <v>1360</v>
      </c>
      <c r="C324" s="248" t="s">
        <v>876</v>
      </c>
      <c r="D324" s="255">
        <v>1</v>
      </c>
      <c r="E324" s="239"/>
      <c r="F324" s="251"/>
      <c r="G324" s="239"/>
      <c r="H324" s="232"/>
    </row>
    <row r="325" spans="1:8" ht="13" customHeight="1" x14ac:dyDescent="0.25">
      <c r="A325" s="228">
        <f>IF(B325="","",MAX(A$7:A324)+1)</f>
        <v>263</v>
      </c>
      <c r="B325" s="257" t="s">
        <v>1361</v>
      </c>
      <c r="C325" s="248" t="s">
        <v>876</v>
      </c>
      <c r="D325" s="255">
        <v>1</v>
      </c>
      <c r="E325" s="239"/>
      <c r="F325" s="251"/>
      <c r="G325" s="239"/>
      <c r="H325" s="232"/>
    </row>
    <row r="326" spans="1:8" ht="13" customHeight="1" x14ac:dyDescent="0.25">
      <c r="A326" s="228">
        <f>IF(B326="","",MAX(A$7:A325)+1)</f>
        <v>264</v>
      </c>
      <c r="B326" s="257" t="s">
        <v>1362</v>
      </c>
      <c r="C326" s="248" t="s">
        <v>876</v>
      </c>
      <c r="D326" s="255">
        <v>1</v>
      </c>
      <c r="E326" s="239"/>
      <c r="F326" s="251"/>
      <c r="G326" s="239"/>
      <c r="H326" s="232"/>
    </row>
    <row r="327" spans="1:8" ht="13" customHeight="1" x14ac:dyDescent="0.25">
      <c r="A327" s="228">
        <f>IF(B327="","",MAX(A$7:A326)+1)</f>
        <v>265</v>
      </c>
      <c r="B327" s="257" t="s">
        <v>1363</v>
      </c>
      <c r="C327" s="248" t="s">
        <v>876</v>
      </c>
      <c r="D327" s="255">
        <v>1</v>
      </c>
      <c r="E327" s="239"/>
      <c r="F327" s="251"/>
      <c r="G327" s="239"/>
      <c r="H327" s="232"/>
    </row>
    <row r="328" spans="1:8" ht="13" customHeight="1" x14ac:dyDescent="0.25">
      <c r="A328" s="228">
        <f>IF(B328="","",MAX(A$7:A327)+1)</f>
        <v>266</v>
      </c>
      <c r="B328" s="257" t="s">
        <v>1364</v>
      </c>
      <c r="C328" s="248" t="s">
        <v>876</v>
      </c>
      <c r="D328" s="255">
        <v>1</v>
      </c>
      <c r="E328" s="239"/>
      <c r="F328" s="251"/>
      <c r="G328" s="239"/>
      <c r="H328" s="232"/>
    </row>
    <row r="329" spans="1:8" ht="13" customHeight="1" x14ac:dyDescent="0.25">
      <c r="A329" s="228">
        <f>IF(B329="","",MAX(A$7:A328)+1)</f>
        <v>267</v>
      </c>
      <c r="B329" s="257" t="s">
        <v>1365</v>
      </c>
      <c r="C329" s="248" t="s">
        <v>876</v>
      </c>
      <c r="D329" s="255">
        <v>1</v>
      </c>
      <c r="E329" s="239"/>
      <c r="F329" s="251"/>
      <c r="G329" s="239"/>
      <c r="H329" s="232"/>
    </row>
    <row r="330" spans="1:8" ht="13" customHeight="1" x14ac:dyDescent="0.25">
      <c r="A330" s="228">
        <f>IF(B330="","",MAX(A$7:A329)+1)</f>
        <v>268</v>
      </c>
      <c r="B330" s="257" t="s">
        <v>1366</v>
      </c>
      <c r="C330" s="248" t="s">
        <v>876</v>
      </c>
      <c r="D330" s="255">
        <v>1</v>
      </c>
      <c r="E330" s="239"/>
      <c r="F330" s="251"/>
      <c r="G330" s="239"/>
      <c r="H330" s="232"/>
    </row>
    <row r="331" spans="1:8" ht="13" customHeight="1" x14ac:dyDescent="0.25">
      <c r="A331" s="228">
        <f>IF(B331="","",MAX(A$7:A330)+1)</f>
        <v>269</v>
      </c>
      <c r="B331" s="257" t="s">
        <v>1367</v>
      </c>
      <c r="C331" s="248" t="s">
        <v>876</v>
      </c>
      <c r="D331" s="255">
        <v>1</v>
      </c>
      <c r="E331" s="239"/>
      <c r="F331" s="251"/>
      <c r="G331" s="239"/>
      <c r="H331" s="232"/>
    </row>
    <row r="332" spans="1:8" ht="13" customHeight="1" x14ac:dyDescent="0.25">
      <c r="A332" s="228">
        <f>IF(B332="","",MAX(A$7:A331)+1)</f>
        <v>270</v>
      </c>
      <c r="B332" s="257" t="s">
        <v>1368</v>
      </c>
      <c r="C332" s="248" t="s">
        <v>876</v>
      </c>
      <c r="D332" s="255">
        <v>1</v>
      </c>
      <c r="E332" s="239"/>
      <c r="F332" s="251"/>
      <c r="G332" s="239"/>
      <c r="H332" s="232"/>
    </row>
    <row r="333" spans="1:8" ht="13" customHeight="1" x14ac:dyDescent="0.25">
      <c r="A333" s="228">
        <f>IF(B333="","",MAX(A$7:A332)+1)</f>
        <v>271</v>
      </c>
      <c r="B333" s="257" t="s">
        <v>1369</v>
      </c>
      <c r="C333" s="248" t="s">
        <v>876</v>
      </c>
      <c r="D333" s="255">
        <v>1</v>
      </c>
      <c r="E333" s="239"/>
      <c r="F333" s="251"/>
      <c r="G333" s="239"/>
      <c r="H333" s="232"/>
    </row>
    <row r="334" spans="1:8" ht="13" customHeight="1" x14ac:dyDescent="0.25">
      <c r="A334" s="228" t="str">
        <f>IF(B334="","",MAX(A$7:A333)+1)</f>
        <v/>
      </c>
      <c r="B334" s="257"/>
      <c r="C334" s="248"/>
      <c r="D334" s="255"/>
      <c r="E334" s="239"/>
      <c r="F334" s="251"/>
      <c r="G334" s="239"/>
      <c r="H334" s="232"/>
    </row>
    <row r="335" spans="1:8" ht="13" customHeight="1" x14ac:dyDescent="0.25">
      <c r="A335" s="228">
        <f>IF(B335="","",MAX(A$7:A334)+1)</f>
        <v>272</v>
      </c>
      <c r="B335" s="247" t="s">
        <v>1370</v>
      </c>
      <c r="C335" s="248"/>
      <c r="D335" s="255"/>
      <c r="E335" s="239"/>
      <c r="F335" s="251"/>
      <c r="G335" s="239"/>
      <c r="H335" s="232"/>
    </row>
    <row r="336" spans="1:8" ht="13" customHeight="1" x14ac:dyDescent="0.25">
      <c r="A336" s="228">
        <f>IF(B336="","",MAX(A$7:A335)+1)</f>
        <v>273</v>
      </c>
      <c r="B336" s="257" t="s">
        <v>1371</v>
      </c>
      <c r="C336" s="248" t="s">
        <v>876</v>
      </c>
      <c r="D336" s="255">
        <v>1</v>
      </c>
      <c r="E336" s="239"/>
      <c r="F336" s="251"/>
      <c r="G336" s="239"/>
      <c r="H336" s="232"/>
    </row>
    <row r="337" spans="1:8" ht="13" customHeight="1" x14ac:dyDescent="0.25">
      <c r="A337" s="228">
        <f>IF(B337="","",MAX(A$7:A336)+1)</f>
        <v>274</v>
      </c>
      <c r="B337" s="257" t="s">
        <v>1848</v>
      </c>
      <c r="C337" s="248" t="s">
        <v>876</v>
      </c>
      <c r="D337" s="255">
        <v>1</v>
      </c>
      <c r="E337" s="239"/>
      <c r="F337" s="251"/>
      <c r="G337" s="239"/>
      <c r="H337" s="232"/>
    </row>
    <row r="338" spans="1:8" ht="13" customHeight="1" x14ac:dyDescent="0.25">
      <c r="A338" s="228" t="str">
        <f>IF(B338="","",MAX(A$7:A337)+1)</f>
        <v/>
      </c>
      <c r="B338" s="257"/>
      <c r="C338" s="248"/>
      <c r="D338" s="255"/>
      <c r="E338" s="239"/>
      <c r="F338" s="251"/>
      <c r="G338" s="239"/>
      <c r="H338" s="232"/>
    </row>
    <row r="339" spans="1:8" ht="13" customHeight="1" x14ac:dyDescent="0.25">
      <c r="A339" s="228" t="str">
        <f>IF(B339="","",MAX(A$7:A338)+1)</f>
        <v/>
      </c>
      <c r="B339" s="257"/>
      <c r="C339" s="248"/>
      <c r="D339" s="255"/>
      <c r="E339" s="239"/>
      <c r="F339" s="251"/>
      <c r="G339" s="239"/>
      <c r="H339" s="232"/>
    </row>
    <row r="340" spans="1:8" ht="13" customHeight="1" x14ac:dyDescent="0.25">
      <c r="A340" s="228" t="str">
        <f>IF(B340="","",MAX(A$7:A339)+1)</f>
        <v/>
      </c>
      <c r="B340" s="257"/>
      <c r="C340" s="248"/>
      <c r="D340" s="255"/>
      <c r="E340" s="239"/>
      <c r="F340" s="251"/>
      <c r="G340" s="239"/>
      <c r="H340" s="232"/>
    </row>
    <row r="341" spans="1:8" ht="13" customHeight="1" x14ac:dyDescent="0.25">
      <c r="A341" s="228" t="str">
        <f>IF(B341="","",MAX(A$7:A340)+1)</f>
        <v/>
      </c>
      <c r="B341" s="257"/>
      <c r="C341" s="248"/>
      <c r="D341" s="255"/>
      <c r="E341" s="239"/>
      <c r="F341" s="251"/>
      <c r="G341" s="239"/>
      <c r="H341" s="232"/>
    </row>
    <row r="342" spans="1:8" s="7" customFormat="1" x14ac:dyDescent="0.25">
      <c r="A342" s="228" t="str">
        <f>IF(B342="","",MAX(A$7:A341)+1)</f>
        <v/>
      </c>
      <c r="B342" s="261"/>
      <c r="C342" s="262"/>
      <c r="D342" s="263"/>
      <c r="E342" s="239"/>
      <c r="F342" s="239"/>
      <c r="G342" s="239"/>
    </row>
    <row r="343" spans="1:8" ht="13" customHeight="1" x14ac:dyDescent="0.25">
      <c r="A343" s="228" t="str">
        <f>IF(B343="","",MAX(A$7:A342)+1)</f>
        <v/>
      </c>
      <c r="B343" s="264"/>
      <c r="C343" s="264"/>
      <c r="D343" s="264"/>
      <c r="E343" s="264"/>
      <c r="F343" s="264"/>
      <c r="G343" s="239"/>
      <c r="H343" s="265"/>
    </row>
    <row r="344" spans="1:8" s="120" customFormat="1" ht="13" customHeight="1" x14ac:dyDescent="0.25">
      <c r="A344" s="672" t="s">
        <v>1348</v>
      </c>
      <c r="B344" s="656"/>
      <c r="C344" s="711"/>
      <c r="D344" s="499"/>
      <c r="E344" s="492" t="str">
        <f>IF(SUM(E$7:E343)=0,"",SUM(E281:E343))</f>
        <v/>
      </c>
      <c r="F344" s="492" t="str">
        <f>IF(SUM(F$7:F343)=0,"",SUM(F281:F343))</f>
        <v/>
      </c>
      <c r="G344" s="492" t="str">
        <f>IF(SUM(G$7:G343)=0,"",SUM(G281:G343))</f>
        <v/>
      </c>
    </row>
    <row r="345" spans="1:8" ht="13" customHeight="1" x14ac:dyDescent="0.25">
      <c r="A345" s="266"/>
      <c r="B345" s="257"/>
      <c r="C345" s="255"/>
      <c r="D345" s="255"/>
      <c r="E345" s="267"/>
      <c r="F345" s="268"/>
      <c r="G345" s="267"/>
      <c r="H345" s="232"/>
    </row>
  </sheetData>
  <mergeCells count="19">
    <mergeCell ref="A1:G1"/>
    <mergeCell ref="A4:D4"/>
    <mergeCell ref="B6:C6"/>
    <mergeCell ref="A90:C90"/>
    <mergeCell ref="A344:C344"/>
    <mergeCell ref="A92:G92"/>
    <mergeCell ref="B94:C94"/>
    <mergeCell ref="A95:D95"/>
    <mergeCell ref="A175:C175"/>
    <mergeCell ref="A177:G177"/>
    <mergeCell ref="B179:C179"/>
    <mergeCell ref="A180:D180"/>
    <mergeCell ref="A182:B182"/>
    <mergeCell ref="A274:C274"/>
    <mergeCell ref="A97:B97"/>
    <mergeCell ref="A276:G276"/>
    <mergeCell ref="B278:C278"/>
    <mergeCell ref="A279:D279"/>
    <mergeCell ref="A281:B281"/>
  </mergeCells>
  <conditionalFormatting sqref="F212:F232 F345 F187:F206 F235:F242 F244:F263 F184 F145:F173 F283:F317">
    <cfRule type="cellIs" dxfId="9" priority="14" stopIfTrue="1" operator="lessThan">
      <formula>0.005</formula>
    </cfRule>
  </conditionalFormatting>
  <conditionalFormatting sqref="F207:F208">
    <cfRule type="cellIs" dxfId="8" priority="13" stopIfTrue="1" operator="lessThan">
      <formula>0.005</formula>
    </cfRule>
  </conditionalFormatting>
  <conditionalFormatting sqref="F243">
    <cfRule type="cellIs" dxfId="7" priority="10" stopIfTrue="1" operator="lessThan">
      <formula>0.005</formula>
    </cfRule>
  </conditionalFormatting>
  <conditionalFormatting sqref="F318">
    <cfRule type="cellIs" dxfId="6" priority="8" stopIfTrue="1" operator="lessThan">
      <formula>0.005</formula>
    </cfRule>
  </conditionalFormatting>
  <conditionalFormatting sqref="F319:F341">
    <cfRule type="cellIs" dxfId="5" priority="7" stopIfTrue="1" operator="lessThan">
      <formula>0.005</formula>
    </cfRule>
  </conditionalFormatting>
  <conditionalFormatting sqref="F185:F186">
    <cfRule type="cellIs" dxfId="4" priority="6" stopIfTrue="1" operator="lessThan">
      <formula>0.005</formula>
    </cfRule>
  </conditionalFormatting>
  <conditionalFormatting sqref="F211">
    <cfRule type="cellIs" dxfId="3" priority="5" stopIfTrue="1" operator="lessThan">
      <formula>0.005</formula>
    </cfRule>
  </conditionalFormatting>
  <conditionalFormatting sqref="F209:F210">
    <cfRule type="cellIs" dxfId="2" priority="4" stopIfTrue="1" operator="lessThan">
      <formula>0.005</formula>
    </cfRule>
  </conditionalFormatting>
  <conditionalFormatting sqref="F233:F234">
    <cfRule type="cellIs" dxfId="1" priority="2" stopIfTrue="1" operator="lessThan">
      <formula>0.005</formula>
    </cfRule>
  </conditionalFormatting>
  <conditionalFormatting sqref="F264:F273">
    <cfRule type="cellIs" dxfId="0" priority="1" stopIfTrue="1" operator="lessThan">
      <formula>0.005</formula>
    </cfRule>
  </conditionalFormatting>
  <dataValidations disablePrompts="1" count="1">
    <dataValidation type="custom" allowBlank="1" showInputMessage="1" showErrorMessage="1" errorTitle="Invalid rate" error="A value with an invalid decimal part_x000a_was entered." sqref="E251:E253 JA283:JA285 SW283:SW285 ACS283:ACS285 AMO283:AMO285 AWK283:AWK285 BGG283:BGG285 BQC283:BQC285 BZY283:BZY285 CJU283:CJU285 CTQ283:CTQ285 DDM283:DDM285 DNI283:DNI285 DXE283:DXE285 EHA283:EHA285 EQW283:EQW285 FAS283:FAS285 FKO283:FKO285 FUK283:FUK285 GEG283:GEG285 GOC283:GOC285 GXY283:GXY285 HHU283:HHU285 HRQ283:HRQ285 IBM283:IBM285 ILI283:ILI285 IVE283:IVE285 JFA283:JFA285 JOW283:JOW285 JYS283:JYS285 KIO283:KIO285 KSK283:KSK285 LCG283:LCG285 LMC283:LMC285 LVY283:LVY285 MFU283:MFU285 MPQ283:MPQ285 MZM283:MZM285 NJI283:NJI285 NTE283:NTE285 ODA283:ODA285 OMW283:OMW285 OWS283:OWS285 PGO283:PGO285 PQK283:PQK285 QAG283:QAG285 QKC283:QKC285 QTY283:QTY285 RDU283:RDU285 RNQ283:RNQ285 RXM283:RXM285 SHI283:SHI285 SRE283:SRE285 TBA283:TBA285 TKW283:TKW285 TUS283:TUS285 UEO283:UEO285 UOK283:UOK285 UYG283:UYG285 VIC283:VIC285 VRY283:VRY285 WBU283:WBU285 WLQ283:WLQ285 WVM283:WVM285 E189:E249 WVM287:WVM296 WLQ287:WLQ296 WBU287:WBU296 VRY287:VRY296 VIC287:VIC296 UYG287:UYG296 UOK287:UOK296 UEO287:UEO296 TUS287:TUS296 TKW287:TKW296 TBA287:TBA296 SRE287:SRE296 SHI287:SHI296 RXM287:RXM296 RNQ287:RNQ296 RDU287:RDU296 QTY287:QTY296 QKC287:QKC296 QAG287:QAG296 PQK287:PQK296 PGO287:PGO296 OWS287:OWS296 OMW287:OMW296 ODA287:ODA296 NTE287:NTE296 NJI287:NJI296 MZM287:MZM296 MPQ287:MPQ296 MFU287:MFU296 LVY287:LVY296 LMC287:LMC296 LCG287:LCG296 KSK287:KSK296 KIO287:KIO296 JYS287:JYS296 JOW287:JOW296 JFA287:JFA296 IVE287:IVE296 ILI287:ILI296 IBM287:IBM296 HRQ287:HRQ296 HHU287:HHU296 GXY287:GXY296 GOC287:GOC296 GEG287:GEG296 FUK287:FUK296 FKO287:FKO296 FAS287:FAS296 EQW287:EQW296 EHA287:EHA296 DXE287:DXE296 DNI287:DNI296 DDM287:DDM296 CTQ287:CTQ296 CJU287:CJU296 BZY287:BZY296 BQC287:BQC296 BGG287:BGG296 AWK287:AWK296 AMO287:AMO296 ACS287:ACS296 SW287:SW296 JA287:JA296 E287:E315 E145:E173 E184:E187 E283:E285 E255:E266 JA264:JA266 SW264:SW266 ACS264:ACS266 AMO264:AMO266 AWK264:AWK266 BGG264:BGG266 BQC264:BQC266 BZY264:BZY266 CJU264:CJU266 CTQ264:CTQ266 DDM264:DDM266 DNI264:DNI266 DXE264:DXE266 EHA264:EHA266 EQW264:EQW266 FAS264:FAS266 FKO264:FKO266 FUK264:FUK266 GEG264:GEG266 GOC264:GOC266 GXY264:GXY266 HHU264:HHU266 HRQ264:HRQ266 IBM264:IBM266 ILI264:ILI266 IVE264:IVE266 JFA264:JFA266 JOW264:JOW266 JYS264:JYS266 KIO264:KIO266 KSK264:KSK266 LCG264:LCG266 LMC264:LMC266 LVY264:LVY266 MFU264:MFU266 MPQ264:MPQ266 MZM264:MZM266 NJI264:NJI266 NTE264:NTE266 ODA264:ODA266 OMW264:OMW266 OWS264:OWS266 PGO264:PGO266 PQK264:PQK266 QAG264:QAG266 QKC264:QKC266 QTY264:QTY266 RDU264:RDU266 RNQ264:RNQ266 RXM264:RXM266 SHI264:SHI266 SRE264:SRE266 TBA264:TBA266 TKW264:TKW266 TUS264:TUS266 UEO264:UEO266 UOK264:UOK266 UYG264:UYG266 VIC264:VIC266 VRY264:VRY266 WBU264:WBU266 WLQ264:WLQ266 WVM264:WVM266 WVM268:WVM273 WLQ268:WLQ273 WBU268:WBU273 VRY268:VRY273 VIC268:VIC273 UYG268:UYG273 UOK268:UOK273 UEO268:UEO273 TUS268:TUS273 TKW268:TKW273 TBA268:TBA273 SRE268:SRE273 SHI268:SHI273 RXM268:RXM273 RNQ268:RNQ273 RDU268:RDU273 QTY268:QTY273 QKC268:QKC273 QAG268:QAG273 PQK268:PQK273 PGO268:PGO273 OWS268:OWS273 OMW268:OMW273 ODA268:ODA273 NTE268:NTE273 NJI268:NJI273 MZM268:MZM273 MPQ268:MPQ273 MFU268:MFU273 LVY268:LVY273 LMC268:LMC273 LCG268:LCG273 KSK268:KSK273 KIO268:KIO273 JYS268:JYS273 JOW268:JOW273 JFA268:JFA273 IVE268:IVE273 ILI268:ILI273 IBM268:IBM273 HRQ268:HRQ273 HHU268:HHU273 GXY268:GXY273 GOC268:GOC273 GEG268:GEG273 FUK268:FUK273 FKO268:FKO273 FAS268:FAS273 EQW268:EQW273 EHA268:EHA273 DXE268:DXE273 DNI268:DNI273 DDM268:DDM273 CTQ268:CTQ273 CJU268:CJU273 BZY268:BZY273 BQC268:BQC273 BGG268:BGG273 AWK268:AWK273 AMO268:AMO273 ACS268:ACS273 SW268:SW273 JA268:JA273 E268:E273">
      <formula1>(E145)-TRUNC(E145,2)=0</formula1>
    </dataValidation>
  </dataValidations>
  <printOptions gridLines="1"/>
  <pageMargins left="0.70866141732283472" right="0.70866141732283472" top="0.74803149606299213" bottom="0.74803149606299213" header="0.31496062992125984" footer="0.31496062992125984"/>
  <pageSetup paperSize="9" scale="60" fitToHeight="34" orientation="portrait" r:id="rId1"/>
  <rowBreaks count="3" manualBreakCount="3">
    <brk id="90" max="6" man="1"/>
    <brk id="175" max="6" man="1"/>
    <brk id="274" max="6"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6"/>
  <sheetViews>
    <sheetView tabSelected="1" view="pageBreakPreview" topLeftCell="A49" zoomScaleNormal="100" zoomScaleSheetLayoutView="100" workbookViewId="0">
      <selection activeCell="A71" sqref="A71:D71"/>
    </sheetView>
  </sheetViews>
  <sheetFormatPr defaultColWidth="9.19921875" defaultRowHeight="11.5" x14ac:dyDescent="0.25"/>
  <cols>
    <col min="1" max="1" width="9.19921875" style="61"/>
    <col min="2" max="2" width="7" style="61" customWidth="1"/>
    <col min="3" max="3" width="48.69921875" style="61" customWidth="1"/>
    <col min="4" max="4" width="9.19921875" style="89"/>
    <col min="5" max="5" width="11.59765625" style="89" customWidth="1"/>
    <col min="6" max="6" width="13.3984375" style="61" customWidth="1"/>
    <col min="7" max="7" width="15.3984375" style="89" customWidth="1"/>
    <col min="8" max="8" width="12.796875" style="61" bestFit="1" customWidth="1"/>
    <col min="9" max="16384" width="9.19921875" style="61"/>
  </cols>
  <sheetData>
    <row r="1" spans="1:8" s="143" customFormat="1" ht="20.25" customHeight="1" x14ac:dyDescent="0.3">
      <c r="A1" s="636" t="s">
        <v>1454</v>
      </c>
      <c r="B1" s="637"/>
      <c r="C1" s="637"/>
      <c r="D1" s="637"/>
      <c r="E1" s="637"/>
      <c r="F1" s="637"/>
      <c r="G1" s="637"/>
      <c r="H1" s="638"/>
    </row>
    <row r="2" spans="1:8" s="7" customFormat="1" x14ac:dyDescent="0.25">
      <c r="A2" s="206"/>
      <c r="B2" s="207"/>
      <c r="C2" s="207"/>
      <c r="D2" s="207"/>
      <c r="E2" s="207"/>
      <c r="F2" s="218"/>
      <c r="G2" s="219"/>
      <c r="H2" s="220"/>
    </row>
    <row r="3" spans="1:8" s="7" customFormat="1" ht="26.25" customHeight="1" x14ac:dyDescent="0.25">
      <c r="A3" s="103" t="s">
        <v>0</v>
      </c>
      <c r="B3" s="699" t="s">
        <v>1081</v>
      </c>
      <c r="C3" s="705"/>
      <c r="D3" s="8" t="s">
        <v>986</v>
      </c>
      <c r="E3" s="8" t="s">
        <v>1853</v>
      </c>
      <c r="F3" s="221" t="s">
        <v>4</v>
      </c>
      <c r="G3" s="221" t="s">
        <v>4</v>
      </c>
      <c r="H3" s="221" t="s">
        <v>4</v>
      </c>
    </row>
    <row r="4" spans="1:8" s="148" customFormat="1" ht="45.5" customHeight="1" x14ac:dyDescent="0.3">
      <c r="A4" s="639"/>
      <c r="B4" s="673"/>
      <c r="C4" s="673"/>
      <c r="D4" s="712"/>
      <c r="E4" s="607"/>
      <c r="F4" s="364" t="s">
        <v>1145</v>
      </c>
      <c r="G4" s="364" t="s">
        <v>1146</v>
      </c>
      <c r="H4" s="365" t="s">
        <v>1147</v>
      </c>
    </row>
    <row r="5" spans="1:8" x14ac:dyDescent="0.25">
      <c r="A5" s="62">
        <v>9</v>
      </c>
      <c r="B5" s="66"/>
      <c r="C5" s="67" t="s">
        <v>1372</v>
      </c>
      <c r="D5" s="68"/>
      <c r="E5" s="68" t="str">
        <f t="shared" ref="E5:E68" si="0">IF(D5="","",1)</f>
        <v/>
      </c>
      <c r="F5" s="69"/>
      <c r="G5" s="70"/>
      <c r="H5" s="71"/>
    </row>
    <row r="6" spans="1:8" x14ac:dyDescent="0.25">
      <c r="A6" s="62"/>
      <c r="B6" s="67"/>
      <c r="C6" s="68"/>
      <c r="D6" s="68"/>
      <c r="E6" s="68" t="str">
        <f t="shared" si="0"/>
        <v/>
      </c>
      <c r="F6" s="69"/>
      <c r="G6" s="70"/>
      <c r="H6" s="71"/>
    </row>
    <row r="7" spans="1:8" x14ac:dyDescent="0.25">
      <c r="A7" s="72" t="s">
        <v>1158</v>
      </c>
      <c r="B7" s="68"/>
      <c r="C7" s="67" t="s">
        <v>1373</v>
      </c>
      <c r="D7" s="68"/>
      <c r="E7" s="68" t="str">
        <f t="shared" si="0"/>
        <v/>
      </c>
      <c r="F7" s="69"/>
      <c r="G7" s="70"/>
      <c r="H7" s="71"/>
    </row>
    <row r="8" spans="1:8" x14ac:dyDescent="0.25">
      <c r="A8" s="68"/>
      <c r="B8" s="68"/>
      <c r="C8" s="66"/>
      <c r="D8" s="68"/>
      <c r="E8" s="68" t="str">
        <f t="shared" si="0"/>
        <v/>
      </c>
      <c r="F8" s="69"/>
      <c r="G8" s="70"/>
      <c r="H8" s="71"/>
    </row>
    <row r="9" spans="1:8" x14ac:dyDescent="0.25">
      <c r="A9" s="73" t="str">
        <f>A7&amp;".1"</f>
        <v>9.1.1</v>
      </c>
      <c r="B9" s="68"/>
      <c r="C9" s="66" t="s">
        <v>1374</v>
      </c>
      <c r="D9" s="68" t="s">
        <v>876</v>
      </c>
      <c r="E9" s="68">
        <f t="shared" si="0"/>
        <v>1</v>
      </c>
      <c r="F9" s="69"/>
      <c r="G9" s="70"/>
      <c r="H9" s="74"/>
    </row>
    <row r="10" spans="1:8" x14ac:dyDescent="0.25">
      <c r="A10" s="68"/>
      <c r="B10" s="68"/>
      <c r="C10" s="66"/>
      <c r="D10" s="68"/>
      <c r="E10" s="68" t="str">
        <f t="shared" si="0"/>
        <v/>
      </c>
      <c r="F10" s="69"/>
      <c r="G10" s="70"/>
      <c r="H10" s="75"/>
    </row>
    <row r="11" spans="1:8" x14ac:dyDescent="0.25">
      <c r="A11" s="73" t="str">
        <f>A7&amp;".2"</f>
        <v>9.1.2</v>
      </c>
      <c r="B11" s="68"/>
      <c r="C11" s="66" t="s">
        <v>1375</v>
      </c>
      <c r="D11" s="68" t="s">
        <v>876</v>
      </c>
      <c r="E11" s="68">
        <f t="shared" si="0"/>
        <v>1</v>
      </c>
      <c r="F11" s="69"/>
      <c r="G11" s="70"/>
      <c r="H11" s="74"/>
    </row>
    <row r="12" spans="1:8" x14ac:dyDescent="0.25">
      <c r="A12" s="68"/>
      <c r="B12" s="68"/>
      <c r="C12" s="67"/>
      <c r="D12" s="68"/>
      <c r="E12" s="68" t="str">
        <f t="shared" si="0"/>
        <v/>
      </c>
      <c r="F12" s="69"/>
      <c r="G12" s="70"/>
      <c r="H12" s="75"/>
    </row>
    <row r="13" spans="1:8" x14ac:dyDescent="0.25">
      <c r="A13" s="73" t="str">
        <f>A7&amp;".3"</f>
        <v>9.1.3</v>
      </c>
      <c r="B13" s="68"/>
      <c r="C13" s="66" t="s">
        <v>1376</v>
      </c>
      <c r="D13" s="68" t="s">
        <v>876</v>
      </c>
      <c r="E13" s="68">
        <f t="shared" si="0"/>
        <v>1</v>
      </c>
      <c r="F13" s="69"/>
      <c r="G13" s="70"/>
      <c r="H13" s="74"/>
    </row>
    <row r="14" spans="1:8" x14ac:dyDescent="0.25">
      <c r="A14" s="73"/>
      <c r="B14" s="68"/>
      <c r="C14" s="66"/>
      <c r="D14" s="68"/>
      <c r="E14" s="68" t="str">
        <f t="shared" si="0"/>
        <v/>
      </c>
      <c r="F14" s="69"/>
      <c r="G14" s="70"/>
      <c r="H14" s="75"/>
    </row>
    <row r="15" spans="1:8" x14ac:dyDescent="0.25">
      <c r="A15" s="73" t="str">
        <f>A7&amp;".4"</f>
        <v>9.1.4</v>
      </c>
      <c r="B15" s="68"/>
      <c r="C15" s="66" t="s">
        <v>1377</v>
      </c>
      <c r="D15" s="68" t="s">
        <v>876</v>
      </c>
      <c r="E15" s="68">
        <f t="shared" si="0"/>
        <v>1</v>
      </c>
      <c r="F15" s="69"/>
      <c r="G15" s="70"/>
      <c r="H15" s="74"/>
    </row>
    <row r="16" spans="1:8" x14ac:dyDescent="0.25">
      <c r="A16" s="68"/>
      <c r="B16" s="68"/>
      <c r="C16" s="66"/>
      <c r="D16" s="68"/>
      <c r="E16" s="68" t="str">
        <f t="shared" si="0"/>
        <v/>
      </c>
      <c r="F16" s="69"/>
      <c r="G16" s="70"/>
      <c r="H16" s="75"/>
    </row>
    <row r="17" spans="1:8" x14ac:dyDescent="0.25">
      <c r="A17" s="73" t="str">
        <f>A7&amp;".5"</f>
        <v>9.1.5</v>
      </c>
      <c r="B17" s="68"/>
      <c r="C17" s="66" t="s">
        <v>1378</v>
      </c>
      <c r="D17" s="68" t="s">
        <v>876</v>
      </c>
      <c r="E17" s="68">
        <f t="shared" si="0"/>
        <v>1</v>
      </c>
      <c r="F17" s="69"/>
      <c r="G17" s="70"/>
      <c r="H17" s="74"/>
    </row>
    <row r="18" spans="1:8" x14ac:dyDescent="0.25">
      <c r="A18" s="68"/>
      <c r="B18" s="68"/>
      <c r="C18" s="67"/>
      <c r="D18" s="68"/>
      <c r="E18" s="68" t="str">
        <f t="shared" si="0"/>
        <v/>
      </c>
      <c r="F18" s="69"/>
      <c r="G18" s="70"/>
      <c r="H18" s="74"/>
    </row>
    <row r="19" spans="1:8" x14ac:dyDescent="0.25">
      <c r="A19" s="73" t="str">
        <f>A7&amp;".6"</f>
        <v>9.1.6</v>
      </c>
      <c r="B19" s="68"/>
      <c r="C19" s="66" t="s">
        <v>1379</v>
      </c>
      <c r="D19" s="68" t="s">
        <v>876</v>
      </c>
      <c r="E19" s="68">
        <f t="shared" si="0"/>
        <v>1</v>
      </c>
      <c r="F19" s="69"/>
      <c r="G19" s="70"/>
      <c r="H19" s="74"/>
    </row>
    <row r="20" spans="1:8" x14ac:dyDescent="0.25">
      <c r="A20" s="73"/>
      <c r="B20" s="68"/>
      <c r="C20" s="66"/>
      <c r="D20" s="68"/>
      <c r="E20" s="68" t="str">
        <f t="shared" si="0"/>
        <v/>
      </c>
      <c r="F20" s="69"/>
      <c r="G20" s="70"/>
      <c r="H20" s="74"/>
    </row>
    <row r="21" spans="1:8" x14ac:dyDescent="0.25">
      <c r="A21" s="72" t="s">
        <v>1444</v>
      </c>
      <c r="B21" s="68"/>
      <c r="C21" s="67" t="s">
        <v>1380</v>
      </c>
      <c r="D21" s="68" t="s">
        <v>876</v>
      </c>
      <c r="E21" s="68">
        <f t="shared" si="0"/>
        <v>1</v>
      </c>
      <c r="F21" s="69"/>
      <c r="G21" s="70"/>
      <c r="H21" s="74"/>
    </row>
    <row r="22" spans="1:8" x14ac:dyDescent="0.25">
      <c r="A22" s="73"/>
      <c r="B22" s="68"/>
      <c r="C22" s="66"/>
      <c r="D22" s="68"/>
      <c r="E22" s="68" t="str">
        <f t="shared" si="0"/>
        <v/>
      </c>
      <c r="F22" s="69"/>
      <c r="G22" s="70"/>
      <c r="H22" s="74"/>
    </row>
    <row r="23" spans="1:8" x14ac:dyDescent="0.25">
      <c r="A23" s="73" t="str">
        <f>A21&amp;".1"</f>
        <v>9.2.1</v>
      </c>
      <c r="B23" s="68"/>
      <c r="C23" s="66" t="s">
        <v>1381</v>
      </c>
      <c r="D23" s="68" t="s">
        <v>876</v>
      </c>
      <c r="E23" s="68">
        <f t="shared" si="0"/>
        <v>1</v>
      </c>
      <c r="F23" s="69"/>
      <c r="G23" s="70"/>
      <c r="H23" s="74"/>
    </row>
    <row r="24" spans="1:8" x14ac:dyDescent="0.25">
      <c r="A24" s="68"/>
      <c r="B24" s="68"/>
      <c r="C24" s="66"/>
      <c r="D24" s="68"/>
      <c r="E24" s="68" t="str">
        <f t="shared" si="0"/>
        <v/>
      </c>
      <c r="F24" s="69"/>
      <c r="G24" s="70"/>
      <c r="H24" s="74"/>
    </row>
    <row r="25" spans="1:8" x14ac:dyDescent="0.25">
      <c r="A25" s="73" t="str">
        <f>A21&amp;".2"</f>
        <v>9.2.2</v>
      </c>
      <c r="B25" s="68"/>
      <c r="C25" s="66" t="s">
        <v>1382</v>
      </c>
      <c r="D25" s="68" t="s">
        <v>876</v>
      </c>
      <c r="E25" s="68">
        <f t="shared" si="0"/>
        <v>1</v>
      </c>
      <c r="F25" s="69"/>
      <c r="G25" s="70"/>
      <c r="H25" s="74"/>
    </row>
    <row r="26" spans="1:8" x14ac:dyDescent="0.25">
      <c r="A26" s="73"/>
      <c r="B26" s="68"/>
      <c r="C26" s="66"/>
      <c r="D26" s="76"/>
      <c r="E26" s="76" t="str">
        <f t="shared" si="0"/>
        <v/>
      </c>
      <c r="F26" s="69"/>
      <c r="G26" s="70"/>
      <c r="H26" s="77"/>
    </row>
    <row r="27" spans="1:8" x14ac:dyDescent="0.25">
      <c r="A27" s="72" t="s">
        <v>1445</v>
      </c>
      <c r="B27" s="68"/>
      <c r="C27" s="67" t="s">
        <v>1383</v>
      </c>
      <c r="D27" s="76"/>
      <c r="E27" s="76" t="str">
        <f t="shared" si="0"/>
        <v/>
      </c>
      <c r="F27" s="78"/>
      <c r="G27" s="70"/>
      <c r="H27" s="77"/>
    </row>
    <row r="28" spans="1:8" x14ac:dyDescent="0.25">
      <c r="A28" s="73"/>
      <c r="B28" s="68"/>
      <c r="C28" s="66"/>
      <c r="D28" s="76"/>
      <c r="E28" s="76" t="str">
        <f t="shared" si="0"/>
        <v/>
      </c>
      <c r="F28" s="69"/>
      <c r="G28" s="70"/>
      <c r="H28" s="74"/>
    </row>
    <row r="29" spans="1:8" x14ac:dyDescent="0.25">
      <c r="A29" s="73" t="str">
        <f>A27&amp;".1"</f>
        <v>9.3.1</v>
      </c>
      <c r="B29" s="68"/>
      <c r="C29" s="66" t="s">
        <v>1384</v>
      </c>
      <c r="D29" s="76" t="s">
        <v>752</v>
      </c>
      <c r="E29" s="76">
        <f t="shared" si="0"/>
        <v>1</v>
      </c>
      <c r="F29" s="78"/>
      <c r="G29" s="70"/>
      <c r="H29" s="74"/>
    </row>
    <row r="30" spans="1:8" x14ac:dyDescent="0.25">
      <c r="A30" s="68"/>
      <c r="B30" s="68"/>
      <c r="C30" s="66"/>
      <c r="D30" s="76"/>
      <c r="E30" s="76" t="str">
        <f t="shared" si="0"/>
        <v/>
      </c>
      <c r="F30" s="78"/>
      <c r="G30" s="70"/>
      <c r="H30" s="77"/>
    </row>
    <row r="31" spans="1:8" x14ac:dyDescent="0.25">
      <c r="A31" s="73" t="str">
        <f>A27&amp;".2"</f>
        <v>9.3.2</v>
      </c>
      <c r="B31" s="68"/>
      <c r="C31" s="66" t="s">
        <v>1385</v>
      </c>
      <c r="D31" s="76" t="s">
        <v>752</v>
      </c>
      <c r="E31" s="76">
        <f t="shared" si="0"/>
        <v>1</v>
      </c>
      <c r="F31" s="78"/>
      <c r="G31" s="70"/>
      <c r="H31" s="74"/>
    </row>
    <row r="32" spans="1:8" x14ac:dyDescent="0.25">
      <c r="A32" s="73"/>
      <c r="B32" s="68"/>
      <c r="C32" s="69"/>
      <c r="D32" s="70"/>
      <c r="E32" s="70" t="str">
        <f t="shared" si="0"/>
        <v/>
      </c>
      <c r="F32" s="78"/>
      <c r="G32" s="70"/>
      <c r="H32" s="77"/>
    </row>
    <row r="33" spans="1:8" x14ac:dyDescent="0.25">
      <c r="A33" s="73" t="str">
        <f>A27&amp;".3"</f>
        <v>9.3.3</v>
      </c>
      <c r="B33" s="68"/>
      <c r="C33" s="66" t="s">
        <v>1386</v>
      </c>
      <c r="D33" s="76" t="s">
        <v>752</v>
      </c>
      <c r="E33" s="76">
        <f t="shared" si="0"/>
        <v>1</v>
      </c>
      <c r="F33" s="78"/>
      <c r="G33" s="70"/>
      <c r="H33" s="74"/>
    </row>
    <row r="34" spans="1:8" x14ac:dyDescent="0.25">
      <c r="A34" s="73"/>
      <c r="B34" s="68"/>
      <c r="C34" s="66"/>
      <c r="D34" s="76"/>
      <c r="E34" s="76" t="str">
        <f t="shared" si="0"/>
        <v/>
      </c>
      <c r="F34" s="78"/>
      <c r="G34" s="70"/>
      <c r="H34" s="77"/>
    </row>
    <row r="35" spans="1:8" x14ac:dyDescent="0.25">
      <c r="A35" s="73" t="str">
        <f>A27&amp;".4"</f>
        <v>9.3.4</v>
      </c>
      <c r="B35" s="68"/>
      <c r="C35" s="66" t="s">
        <v>1387</v>
      </c>
      <c r="D35" s="76" t="s">
        <v>752</v>
      </c>
      <c r="E35" s="76">
        <f t="shared" si="0"/>
        <v>1</v>
      </c>
      <c r="F35" s="78"/>
      <c r="G35" s="70"/>
      <c r="H35" s="74"/>
    </row>
    <row r="36" spans="1:8" x14ac:dyDescent="0.25">
      <c r="A36" s="73"/>
      <c r="B36" s="68"/>
      <c r="C36" s="66"/>
      <c r="D36" s="76"/>
      <c r="E36" s="76" t="str">
        <f t="shared" si="0"/>
        <v/>
      </c>
      <c r="F36" s="69"/>
      <c r="G36" s="70"/>
      <c r="H36" s="77"/>
    </row>
    <row r="37" spans="1:8" x14ac:dyDescent="0.25">
      <c r="A37" s="79" t="s">
        <v>1453</v>
      </c>
      <c r="B37" s="68"/>
      <c r="C37" s="66" t="s">
        <v>1388</v>
      </c>
      <c r="D37" s="68" t="s">
        <v>876</v>
      </c>
      <c r="E37" s="68">
        <f t="shared" si="0"/>
        <v>1</v>
      </c>
      <c r="F37" s="78"/>
      <c r="G37" s="70"/>
      <c r="H37" s="74"/>
    </row>
    <row r="38" spans="1:8" x14ac:dyDescent="0.25">
      <c r="A38" s="73"/>
      <c r="B38" s="80"/>
      <c r="C38" s="81"/>
      <c r="D38" s="76"/>
      <c r="E38" s="76" t="str">
        <f t="shared" si="0"/>
        <v/>
      </c>
      <c r="F38" s="69"/>
      <c r="G38" s="70"/>
      <c r="H38" s="77"/>
    </row>
    <row r="39" spans="1:8" x14ac:dyDescent="0.25">
      <c r="A39" s="62" t="s">
        <v>1446</v>
      </c>
      <c r="B39" s="68"/>
      <c r="C39" s="67" t="s">
        <v>1389</v>
      </c>
      <c r="D39" s="68"/>
      <c r="E39" s="68" t="str">
        <f t="shared" si="0"/>
        <v/>
      </c>
      <c r="F39" s="69"/>
      <c r="G39" s="70"/>
      <c r="H39" s="77"/>
    </row>
    <row r="40" spans="1:8" x14ac:dyDescent="0.25">
      <c r="A40" s="68"/>
      <c r="B40" s="68"/>
      <c r="C40" s="66"/>
      <c r="D40" s="76"/>
      <c r="E40" s="76" t="str">
        <f t="shared" si="0"/>
        <v/>
      </c>
      <c r="F40" s="69"/>
      <c r="G40" s="70"/>
      <c r="H40" s="74"/>
    </row>
    <row r="41" spans="1:8" x14ac:dyDescent="0.25">
      <c r="A41" s="73" t="str">
        <f>A39&amp;".1"</f>
        <v>9.4.1</v>
      </c>
      <c r="B41" s="68"/>
      <c r="C41" s="66" t="s">
        <v>1384</v>
      </c>
      <c r="D41" s="76" t="s">
        <v>752</v>
      </c>
      <c r="E41" s="76">
        <f t="shared" si="0"/>
        <v>1</v>
      </c>
      <c r="F41" s="69"/>
      <c r="G41" s="70"/>
      <c r="H41" s="74"/>
    </row>
    <row r="42" spans="1:8" x14ac:dyDescent="0.25">
      <c r="A42" s="68"/>
      <c r="B42" s="68"/>
      <c r="C42" s="66"/>
      <c r="D42" s="76"/>
      <c r="E42" s="76" t="str">
        <f t="shared" si="0"/>
        <v/>
      </c>
      <c r="F42" s="69"/>
      <c r="G42" s="70"/>
      <c r="H42" s="77"/>
    </row>
    <row r="43" spans="1:8" x14ac:dyDescent="0.25">
      <c r="A43" s="73" t="str">
        <f>A39&amp;".2"</f>
        <v>9.4.2</v>
      </c>
      <c r="B43" s="68"/>
      <c r="C43" s="66" t="s">
        <v>1390</v>
      </c>
      <c r="D43" s="76" t="s">
        <v>752</v>
      </c>
      <c r="E43" s="76">
        <f t="shared" si="0"/>
        <v>1</v>
      </c>
      <c r="F43" s="69"/>
      <c r="G43" s="70"/>
      <c r="H43" s="74"/>
    </row>
    <row r="44" spans="1:8" x14ac:dyDescent="0.25">
      <c r="A44" s="68"/>
      <c r="B44" s="68"/>
      <c r="C44" s="82"/>
      <c r="D44" s="76"/>
      <c r="E44" s="76" t="str">
        <f t="shared" si="0"/>
        <v/>
      </c>
      <c r="F44" s="69"/>
      <c r="G44" s="70"/>
      <c r="H44" s="77"/>
    </row>
    <row r="45" spans="1:8" x14ac:dyDescent="0.25">
      <c r="A45" s="62" t="s">
        <v>1447</v>
      </c>
      <c r="B45" s="68"/>
      <c r="C45" s="67" t="s">
        <v>1391</v>
      </c>
      <c r="D45" s="68"/>
      <c r="E45" s="68" t="str">
        <f t="shared" si="0"/>
        <v/>
      </c>
      <c r="F45" s="69"/>
      <c r="G45" s="70"/>
      <c r="H45" s="77"/>
    </row>
    <row r="46" spans="1:8" x14ac:dyDescent="0.25">
      <c r="A46" s="68"/>
      <c r="B46" s="68"/>
      <c r="C46" s="66"/>
      <c r="D46" s="68"/>
      <c r="E46" s="68" t="str">
        <f t="shared" si="0"/>
        <v/>
      </c>
      <c r="F46" s="69"/>
      <c r="G46" s="70"/>
      <c r="H46" s="77"/>
    </row>
    <row r="47" spans="1:8" x14ac:dyDescent="0.25">
      <c r="A47" s="73" t="str">
        <f>A45&amp;".1"</f>
        <v>9.5.1</v>
      </c>
      <c r="B47" s="68"/>
      <c r="C47" s="66" t="s">
        <v>1392</v>
      </c>
      <c r="D47" s="76" t="s">
        <v>876</v>
      </c>
      <c r="E47" s="76">
        <f t="shared" si="0"/>
        <v>1</v>
      </c>
      <c r="F47" s="69"/>
      <c r="G47" s="70"/>
      <c r="H47" s="74"/>
    </row>
    <row r="48" spans="1:8" x14ac:dyDescent="0.25">
      <c r="A48" s="68"/>
      <c r="B48" s="68"/>
      <c r="C48" s="66"/>
      <c r="D48" s="68"/>
      <c r="E48" s="68" t="str">
        <f t="shared" si="0"/>
        <v/>
      </c>
      <c r="F48" s="69"/>
      <c r="G48" s="70"/>
      <c r="H48" s="77"/>
    </row>
    <row r="49" spans="1:8" x14ac:dyDescent="0.25">
      <c r="A49" s="73" t="str">
        <f>A45&amp;".2"</f>
        <v>9.5.2</v>
      </c>
      <c r="B49" s="68"/>
      <c r="C49" s="66" t="s">
        <v>1393</v>
      </c>
      <c r="D49" s="76" t="s">
        <v>876</v>
      </c>
      <c r="E49" s="76">
        <f t="shared" si="0"/>
        <v>1</v>
      </c>
      <c r="F49" s="69"/>
      <c r="G49" s="70"/>
      <c r="H49" s="74"/>
    </row>
    <row r="50" spans="1:8" x14ac:dyDescent="0.25">
      <c r="A50" s="68"/>
      <c r="B50" s="68"/>
      <c r="C50" s="66"/>
      <c r="D50" s="68"/>
      <c r="E50" s="68" t="str">
        <f t="shared" si="0"/>
        <v/>
      </c>
      <c r="F50" s="69"/>
      <c r="G50" s="70"/>
      <c r="H50" s="77"/>
    </row>
    <row r="51" spans="1:8" x14ac:dyDescent="0.25">
      <c r="A51" s="73" t="str">
        <f>A45&amp;".3"</f>
        <v>9.5.3</v>
      </c>
      <c r="B51" s="68"/>
      <c r="C51" s="66" t="s">
        <v>1394</v>
      </c>
      <c r="D51" s="76" t="s">
        <v>876</v>
      </c>
      <c r="E51" s="76">
        <f t="shared" si="0"/>
        <v>1</v>
      </c>
      <c r="F51" s="69"/>
      <c r="G51" s="70"/>
      <c r="H51" s="74"/>
    </row>
    <row r="52" spans="1:8" x14ac:dyDescent="0.25">
      <c r="A52" s="73"/>
      <c r="B52" s="68"/>
      <c r="C52" s="66"/>
      <c r="D52" s="76"/>
      <c r="E52" s="76" t="str">
        <f t="shared" si="0"/>
        <v/>
      </c>
      <c r="F52" s="69"/>
      <c r="G52" s="70"/>
      <c r="H52" s="74"/>
    </row>
    <row r="53" spans="1:8" x14ac:dyDescent="0.25">
      <c r="A53" s="62" t="s">
        <v>1448</v>
      </c>
      <c r="B53" s="68"/>
      <c r="C53" s="67" t="s">
        <v>1395</v>
      </c>
      <c r="D53" s="68"/>
      <c r="E53" s="68" t="str">
        <f t="shared" si="0"/>
        <v/>
      </c>
      <c r="F53" s="69"/>
      <c r="G53" s="70"/>
      <c r="H53" s="77"/>
    </row>
    <row r="54" spans="1:8" x14ac:dyDescent="0.25">
      <c r="A54" s="68"/>
      <c r="B54" s="68"/>
      <c r="C54" s="66"/>
      <c r="D54" s="68"/>
      <c r="E54" s="68" t="str">
        <f t="shared" si="0"/>
        <v/>
      </c>
      <c r="F54" s="69"/>
      <c r="G54" s="70"/>
      <c r="H54" s="77"/>
    </row>
    <row r="55" spans="1:8" x14ac:dyDescent="0.25">
      <c r="A55" s="73" t="str">
        <f>A$53&amp;".1"</f>
        <v>9.6.1</v>
      </c>
      <c r="B55" s="68"/>
      <c r="C55" s="66" t="s">
        <v>1396</v>
      </c>
      <c r="D55" s="76" t="s">
        <v>876</v>
      </c>
      <c r="E55" s="76">
        <f t="shared" si="0"/>
        <v>1</v>
      </c>
      <c r="F55" s="69"/>
      <c r="G55" s="70"/>
      <c r="H55" s="74"/>
    </row>
    <row r="56" spans="1:8" x14ac:dyDescent="0.25">
      <c r="A56" s="68"/>
      <c r="B56" s="68"/>
      <c r="C56" s="66"/>
      <c r="D56" s="68"/>
      <c r="E56" s="68" t="str">
        <f t="shared" si="0"/>
        <v/>
      </c>
      <c r="F56" s="69"/>
      <c r="G56" s="70"/>
      <c r="H56" s="77"/>
    </row>
    <row r="57" spans="1:8" x14ac:dyDescent="0.25">
      <c r="A57" s="73" t="str">
        <f>A$53&amp;".2"</f>
        <v>9.6.2</v>
      </c>
      <c r="B57" s="68"/>
      <c r="C57" s="66" t="s">
        <v>1397</v>
      </c>
      <c r="D57" s="76" t="s">
        <v>876</v>
      </c>
      <c r="E57" s="76">
        <f t="shared" si="0"/>
        <v>1</v>
      </c>
      <c r="F57" s="69"/>
      <c r="G57" s="70"/>
      <c r="H57" s="74"/>
    </row>
    <row r="58" spans="1:8" x14ac:dyDescent="0.25">
      <c r="A58" s="68"/>
      <c r="B58" s="68"/>
      <c r="C58" s="66"/>
      <c r="D58" s="68"/>
      <c r="E58" s="68" t="str">
        <f t="shared" si="0"/>
        <v/>
      </c>
      <c r="F58" s="69"/>
      <c r="G58" s="70"/>
      <c r="H58" s="77"/>
    </row>
    <row r="59" spans="1:8" x14ac:dyDescent="0.25">
      <c r="A59" s="73" t="str">
        <f>A$53&amp;".3"</f>
        <v>9.6.3</v>
      </c>
      <c r="B59" s="68"/>
      <c r="C59" s="66" t="s">
        <v>1398</v>
      </c>
      <c r="D59" s="76" t="s">
        <v>876</v>
      </c>
      <c r="E59" s="76">
        <f t="shared" si="0"/>
        <v>1</v>
      </c>
      <c r="F59" s="69"/>
      <c r="G59" s="70"/>
      <c r="H59" s="74"/>
    </row>
    <row r="60" spans="1:8" x14ac:dyDescent="0.25">
      <c r="A60" s="73"/>
      <c r="B60" s="68"/>
      <c r="C60" s="66"/>
      <c r="D60" s="76"/>
      <c r="E60" s="76" t="str">
        <f t="shared" si="0"/>
        <v/>
      </c>
      <c r="F60" s="69"/>
      <c r="G60" s="70"/>
      <c r="H60" s="74"/>
    </row>
    <row r="61" spans="1:8" x14ac:dyDescent="0.25">
      <c r="A61" s="62" t="s">
        <v>1449</v>
      </c>
      <c r="B61" s="68"/>
      <c r="C61" s="67" t="s">
        <v>1399</v>
      </c>
      <c r="D61" s="68"/>
      <c r="E61" s="68" t="str">
        <f t="shared" si="0"/>
        <v/>
      </c>
      <c r="F61" s="69"/>
      <c r="G61" s="70"/>
      <c r="H61" s="77"/>
    </row>
    <row r="62" spans="1:8" x14ac:dyDescent="0.25">
      <c r="A62" s="68"/>
      <c r="B62" s="68"/>
      <c r="C62" s="67"/>
      <c r="D62" s="68"/>
      <c r="E62" s="68" t="str">
        <f t="shared" si="0"/>
        <v/>
      </c>
      <c r="F62" s="69"/>
      <c r="G62" s="70"/>
      <c r="H62" s="77"/>
    </row>
    <row r="63" spans="1:8" x14ac:dyDescent="0.25">
      <c r="A63" s="73" t="str">
        <f>A61&amp;".1"</f>
        <v>9.7.1</v>
      </c>
      <c r="B63" s="68"/>
      <c r="C63" s="66" t="s">
        <v>1400</v>
      </c>
      <c r="D63" s="76" t="s">
        <v>876</v>
      </c>
      <c r="E63" s="76">
        <f t="shared" si="0"/>
        <v>1</v>
      </c>
      <c r="F63" s="69"/>
      <c r="G63" s="70"/>
      <c r="H63" s="74"/>
    </row>
    <row r="64" spans="1:8" x14ac:dyDescent="0.25">
      <c r="A64" s="68"/>
      <c r="B64" s="68"/>
      <c r="C64" s="66"/>
      <c r="D64" s="68"/>
      <c r="E64" s="68" t="str">
        <f t="shared" si="0"/>
        <v/>
      </c>
      <c r="F64" s="69"/>
      <c r="G64" s="70"/>
      <c r="H64" s="74"/>
    </row>
    <row r="65" spans="1:8" x14ac:dyDescent="0.25">
      <c r="A65" s="73" t="str">
        <f>A61&amp;".2"</f>
        <v>9.7.2</v>
      </c>
      <c r="B65" s="68"/>
      <c r="C65" s="66" t="s">
        <v>1401</v>
      </c>
      <c r="D65" s="76" t="s">
        <v>876</v>
      </c>
      <c r="E65" s="76">
        <f t="shared" si="0"/>
        <v>1</v>
      </c>
      <c r="F65" s="69"/>
      <c r="G65" s="70"/>
      <c r="H65" s="74"/>
    </row>
    <row r="66" spans="1:8" x14ac:dyDescent="0.25">
      <c r="A66" s="68"/>
      <c r="B66" s="68"/>
      <c r="C66" s="66"/>
      <c r="D66" s="68"/>
      <c r="E66" s="68" t="str">
        <f t="shared" si="0"/>
        <v/>
      </c>
      <c r="F66" s="69"/>
      <c r="G66" s="70"/>
      <c r="H66" s="74"/>
    </row>
    <row r="67" spans="1:8" x14ac:dyDescent="0.25">
      <c r="A67" s="73" t="str">
        <f>A61&amp;".3"</f>
        <v>9.7.3</v>
      </c>
      <c r="B67" s="68"/>
      <c r="C67" s="66" t="s">
        <v>1402</v>
      </c>
      <c r="D67" s="76" t="s">
        <v>876</v>
      </c>
      <c r="E67" s="76">
        <f t="shared" si="0"/>
        <v>1</v>
      </c>
      <c r="F67" s="69"/>
      <c r="G67" s="70"/>
      <c r="H67" s="74"/>
    </row>
    <row r="68" spans="1:8" x14ac:dyDescent="0.25">
      <c r="A68" s="68"/>
      <c r="B68" s="68"/>
      <c r="C68" s="66"/>
      <c r="D68" s="68"/>
      <c r="E68" s="68" t="str">
        <f t="shared" si="0"/>
        <v/>
      </c>
      <c r="F68" s="69"/>
      <c r="G68" s="70"/>
      <c r="H68" s="74"/>
    </row>
    <row r="69" spans="1:8" x14ac:dyDescent="0.25">
      <c r="A69" s="68" t="str">
        <f>A61&amp;".4"</f>
        <v>9.7.4</v>
      </c>
      <c r="B69" s="68"/>
      <c r="C69" s="66" t="s">
        <v>1403</v>
      </c>
      <c r="D69" s="76" t="s">
        <v>876</v>
      </c>
      <c r="E69" s="76">
        <f t="shared" ref="E69:E74" si="1">IF(D69="","",1)</f>
        <v>1</v>
      </c>
      <c r="F69" s="69"/>
      <c r="G69" s="70"/>
      <c r="H69" s="74"/>
    </row>
    <row r="70" spans="1:8" x14ac:dyDescent="0.25">
      <c r="A70" s="68"/>
      <c r="B70" s="68"/>
      <c r="C70" s="66"/>
      <c r="D70" s="68"/>
      <c r="E70" s="68" t="str">
        <f t="shared" si="1"/>
        <v/>
      </c>
      <c r="F70" s="69"/>
      <c r="G70" s="70"/>
      <c r="H70" s="74"/>
    </row>
    <row r="71" spans="1:8" x14ac:dyDescent="0.25">
      <c r="A71" s="68" t="str">
        <f>A61&amp;".5"</f>
        <v>9.7.5</v>
      </c>
      <c r="B71" s="68"/>
      <c r="C71" s="66" t="s">
        <v>1404</v>
      </c>
      <c r="D71" s="76" t="s">
        <v>876</v>
      </c>
      <c r="E71" s="76">
        <f t="shared" si="1"/>
        <v>1</v>
      </c>
      <c r="F71" s="69"/>
      <c r="G71" s="70"/>
      <c r="H71" s="74"/>
    </row>
    <row r="72" spans="1:8" x14ac:dyDescent="0.25">
      <c r="A72" s="68"/>
      <c r="B72" s="68"/>
      <c r="C72" s="66"/>
      <c r="D72" s="76"/>
      <c r="E72" s="76" t="str">
        <f t="shared" si="1"/>
        <v/>
      </c>
      <c r="F72" s="69"/>
      <c r="G72" s="70"/>
      <c r="H72" s="74"/>
    </row>
    <row r="73" spans="1:8" x14ac:dyDescent="0.25">
      <c r="A73" s="73" t="str">
        <f>A61&amp;".6"</f>
        <v>9.7.6</v>
      </c>
      <c r="B73" s="68"/>
      <c r="C73" s="66" t="s">
        <v>1405</v>
      </c>
      <c r="D73" s="76" t="s">
        <v>876</v>
      </c>
      <c r="E73" s="76">
        <f t="shared" si="1"/>
        <v>1</v>
      </c>
      <c r="F73" s="69"/>
      <c r="G73" s="70"/>
      <c r="H73" s="74"/>
    </row>
    <row r="74" spans="1:8" x14ac:dyDescent="0.25">
      <c r="A74" s="68"/>
      <c r="B74" s="68"/>
      <c r="C74" s="66"/>
      <c r="D74" s="76"/>
      <c r="E74" s="76" t="str">
        <f t="shared" si="1"/>
        <v/>
      </c>
      <c r="F74" s="69"/>
      <c r="G74" s="70"/>
      <c r="H74" s="74"/>
    </row>
    <row r="75" spans="1:8" s="7" customFormat="1" x14ac:dyDescent="0.25">
      <c r="A75" s="644" t="s">
        <v>1090</v>
      </c>
      <c r="B75" s="645"/>
      <c r="C75" s="646"/>
      <c r="D75" s="11"/>
      <c r="E75" s="11"/>
      <c r="F75" s="224" t="str">
        <f>IF(SUM(F$7:F74)=0,"",SUM(F7:F74))</f>
        <v/>
      </c>
      <c r="G75" s="224" t="str">
        <f>IF(SUM(G$7:G74)=0,"",SUM(G7:G74))</f>
        <v/>
      </c>
      <c r="H75" s="224" t="str">
        <f>IF(SUM(H$7:H74)=0,"",SUM(H7:H74))</f>
        <v/>
      </c>
    </row>
    <row r="76" spans="1:8" s="120" customFormat="1" x14ac:dyDescent="0.25">
      <c r="A76" s="117"/>
      <c r="B76" s="118"/>
      <c r="C76" s="118"/>
      <c r="D76" s="119"/>
      <c r="E76" s="119"/>
      <c r="F76" s="360"/>
      <c r="G76" s="360"/>
      <c r="H76" s="361"/>
    </row>
    <row r="77" spans="1:8" s="143" customFormat="1" ht="20.25" customHeight="1" x14ac:dyDescent="0.3">
      <c r="A77" s="636" t="s">
        <v>1454</v>
      </c>
      <c r="B77" s="637"/>
      <c r="C77" s="637"/>
      <c r="D77" s="637"/>
      <c r="E77" s="637"/>
      <c r="F77" s="637"/>
      <c r="G77" s="637"/>
      <c r="H77" s="638"/>
    </row>
    <row r="78" spans="1:8" s="7" customFormat="1" x14ac:dyDescent="0.25">
      <c r="A78" s="206"/>
      <c r="B78" s="207"/>
      <c r="C78" s="207"/>
      <c r="D78" s="207"/>
      <c r="E78" s="207"/>
      <c r="F78" s="218"/>
      <c r="G78" s="219"/>
      <c r="H78" s="220"/>
    </row>
    <row r="79" spans="1:8" s="7" customFormat="1" ht="26.25" customHeight="1" x14ac:dyDescent="0.25">
      <c r="A79" s="103" t="s">
        <v>0</v>
      </c>
      <c r="B79" s="699" t="s">
        <v>1081</v>
      </c>
      <c r="C79" s="705"/>
      <c r="D79" s="8" t="s">
        <v>986</v>
      </c>
      <c r="E79" s="8" t="s">
        <v>1853</v>
      </c>
      <c r="F79" s="221" t="s">
        <v>4</v>
      </c>
      <c r="G79" s="221" t="s">
        <v>4</v>
      </c>
      <c r="H79" s="221" t="s">
        <v>4</v>
      </c>
    </row>
    <row r="80" spans="1:8" s="148" customFormat="1" ht="49.25" customHeight="1" x14ac:dyDescent="0.3">
      <c r="A80" s="639"/>
      <c r="B80" s="673"/>
      <c r="C80" s="673"/>
      <c r="D80" s="712"/>
      <c r="E80" s="606"/>
      <c r="F80" s="222" t="s">
        <v>1145</v>
      </c>
      <c r="G80" s="222" t="s">
        <v>1146</v>
      </c>
      <c r="H80" s="223" t="s">
        <v>1147</v>
      </c>
    </row>
    <row r="81" spans="1:8" s="26" customFormat="1" ht="12.9" customHeight="1" x14ac:dyDescent="0.25">
      <c r="A81" s="45"/>
      <c r="B81" s="47"/>
      <c r="C81" s="48"/>
      <c r="D81" s="48"/>
      <c r="E81" s="48"/>
      <c r="F81" s="225"/>
      <c r="G81" s="226"/>
      <c r="H81" s="226"/>
    </row>
    <row r="82" spans="1:8" s="7" customFormat="1" ht="18" customHeight="1" x14ac:dyDescent="0.25">
      <c r="A82" s="647" t="s">
        <v>1452</v>
      </c>
      <c r="B82" s="648"/>
      <c r="C82" s="649"/>
      <c r="D82" s="9"/>
      <c r="E82" s="9"/>
      <c r="F82" s="221" t="str">
        <f>F75</f>
        <v/>
      </c>
      <c r="G82" s="221" t="str">
        <f>G75</f>
        <v/>
      </c>
      <c r="H82" s="221" t="str">
        <f>H75</f>
        <v/>
      </c>
    </row>
    <row r="83" spans="1:8" s="120" customFormat="1" ht="18" customHeight="1" x14ac:dyDescent="0.25">
      <c r="A83" s="366"/>
      <c r="B83" s="367"/>
      <c r="C83" s="368"/>
      <c r="D83" s="369"/>
      <c r="E83" s="369" t="str">
        <f t="shared" ref="E83:E146" si="2">IF(D83="","",1)</f>
        <v/>
      </c>
      <c r="F83" s="370"/>
      <c r="G83" s="370"/>
      <c r="H83" s="370"/>
    </row>
    <row r="84" spans="1:8" x14ac:dyDescent="0.25">
      <c r="A84" s="73" t="str">
        <f>A61&amp;".7"</f>
        <v>9.7.7</v>
      </c>
      <c r="B84" s="68"/>
      <c r="C84" s="66" t="s">
        <v>1406</v>
      </c>
      <c r="D84" s="76" t="s">
        <v>876</v>
      </c>
      <c r="E84" s="76">
        <f t="shared" si="2"/>
        <v>1</v>
      </c>
      <c r="F84" s="69"/>
      <c r="G84" s="70"/>
      <c r="H84" s="74"/>
    </row>
    <row r="85" spans="1:8" x14ac:dyDescent="0.25">
      <c r="A85" s="73"/>
      <c r="B85" s="83"/>
      <c r="C85" s="81"/>
      <c r="D85" s="73"/>
      <c r="E85" s="73" t="str">
        <f t="shared" si="2"/>
        <v/>
      </c>
      <c r="F85" s="69"/>
      <c r="G85" s="70"/>
      <c r="H85" s="74"/>
    </row>
    <row r="86" spans="1:8" x14ac:dyDescent="0.25">
      <c r="A86" s="73" t="str">
        <f>A61&amp;".8"</f>
        <v>9.7.8</v>
      </c>
      <c r="B86" s="68"/>
      <c r="C86" s="66" t="s">
        <v>1407</v>
      </c>
      <c r="D86" s="76" t="s">
        <v>876</v>
      </c>
      <c r="E86" s="76">
        <f t="shared" si="2"/>
        <v>1</v>
      </c>
      <c r="F86" s="69"/>
      <c r="G86" s="70"/>
      <c r="H86" s="74"/>
    </row>
    <row r="87" spans="1:8" x14ac:dyDescent="0.25">
      <c r="A87" s="73"/>
      <c r="B87" s="68"/>
      <c r="C87" s="66"/>
      <c r="D87" s="76"/>
      <c r="E87" s="76" t="str">
        <f t="shared" si="2"/>
        <v/>
      </c>
      <c r="F87" s="69"/>
      <c r="G87" s="70"/>
      <c r="H87" s="74"/>
    </row>
    <row r="88" spans="1:8" x14ac:dyDescent="0.25">
      <c r="A88" s="73" t="str">
        <f>A61&amp;".9"</f>
        <v>9.7.9</v>
      </c>
      <c r="B88" s="68"/>
      <c r="C88" s="66" t="s">
        <v>1408</v>
      </c>
      <c r="D88" s="76" t="s">
        <v>876</v>
      </c>
      <c r="E88" s="76">
        <f t="shared" si="2"/>
        <v>1</v>
      </c>
      <c r="F88" s="69"/>
      <c r="G88" s="70"/>
      <c r="H88" s="74"/>
    </row>
    <row r="89" spans="1:8" x14ac:dyDescent="0.25">
      <c r="A89" s="73"/>
      <c r="B89" s="80"/>
      <c r="C89" s="84"/>
      <c r="D89" s="73"/>
      <c r="E89" s="73" t="str">
        <f t="shared" si="2"/>
        <v/>
      </c>
      <c r="F89" s="69"/>
      <c r="G89" s="70"/>
      <c r="H89" s="74"/>
    </row>
    <row r="90" spans="1:8" x14ac:dyDescent="0.25">
      <c r="A90" s="73" t="str">
        <f>A61&amp;".10"</f>
        <v>9.7.10</v>
      </c>
      <c r="B90" s="68"/>
      <c r="C90" s="66" t="s">
        <v>1409</v>
      </c>
      <c r="D90" s="76" t="s">
        <v>876</v>
      </c>
      <c r="E90" s="76">
        <f t="shared" si="2"/>
        <v>1</v>
      </c>
      <c r="F90" s="69"/>
      <c r="G90" s="70"/>
      <c r="H90" s="74"/>
    </row>
    <row r="91" spans="1:8" x14ac:dyDescent="0.25">
      <c r="A91" s="73"/>
      <c r="B91" s="62"/>
      <c r="C91" s="62"/>
      <c r="D91" s="62"/>
      <c r="E91" s="62" t="str">
        <f t="shared" si="2"/>
        <v/>
      </c>
      <c r="F91" s="63"/>
      <c r="G91" s="64"/>
      <c r="H91" s="65"/>
    </row>
    <row r="92" spans="1:8" x14ac:dyDescent="0.25">
      <c r="A92" s="72" t="s">
        <v>1450</v>
      </c>
      <c r="B92" s="68"/>
      <c r="C92" s="85" t="s">
        <v>1410</v>
      </c>
      <c r="D92" s="76"/>
      <c r="E92" s="76" t="str">
        <f t="shared" si="2"/>
        <v/>
      </c>
      <c r="F92" s="66"/>
      <c r="G92" s="68"/>
      <c r="H92" s="75"/>
    </row>
    <row r="93" spans="1:8" x14ac:dyDescent="0.25">
      <c r="A93" s="83"/>
      <c r="B93" s="84"/>
      <c r="C93" s="84"/>
      <c r="D93" s="73"/>
      <c r="E93" s="73" t="str">
        <f t="shared" si="2"/>
        <v/>
      </c>
      <c r="F93" s="66"/>
      <c r="G93" s="68"/>
      <c r="H93" s="75"/>
    </row>
    <row r="94" spans="1:8" x14ac:dyDescent="0.25">
      <c r="A94" s="73"/>
      <c r="B94" s="68"/>
      <c r="C94" s="85" t="s">
        <v>1411</v>
      </c>
      <c r="D94" s="76"/>
      <c r="E94" s="76" t="str">
        <f t="shared" si="2"/>
        <v/>
      </c>
      <c r="F94" s="66"/>
      <c r="G94" s="68"/>
      <c r="H94" s="75"/>
    </row>
    <row r="95" spans="1:8" x14ac:dyDescent="0.25">
      <c r="A95" s="73"/>
      <c r="B95" s="86"/>
      <c r="C95" s="81"/>
      <c r="D95" s="76"/>
      <c r="E95" s="76" t="str">
        <f t="shared" si="2"/>
        <v/>
      </c>
      <c r="F95" s="66"/>
      <c r="G95" s="68"/>
      <c r="H95" s="75"/>
    </row>
    <row r="96" spans="1:8" ht="14.5" x14ac:dyDescent="0.25">
      <c r="A96" s="73" t="str">
        <f>A92&amp;".1"</f>
        <v>9.8.1</v>
      </c>
      <c r="B96" s="68"/>
      <c r="C96" s="81" t="s">
        <v>1412</v>
      </c>
      <c r="D96" s="68" t="s">
        <v>876</v>
      </c>
      <c r="E96" s="68">
        <f t="shared" si="2"/>
        <v>1</v>
      </c>
      <c r="F96" s="66"/>
      <c r="G96" s="70"/>
      <c r="H96" s="74"/>
    </row>
    <row r="97" spans="1:8" x14ac:dyDescent="0.25">
      <c r="A97" s="68"/>
      <c r="B97" s="68"/>
      <c r="C97" s="66"/>
      <c r="D97" s="68"/>
      <c r="E97" s="68" t="str">
        <f t="shared" si="2"/>
        <v/>
      </c>
      <c r="F97" s="66"/>
      <c r="G97" s="68"/>
      <c r="H97" s="75"/>
    </row>
    <row r="98" spans="1:8" x14ac:dyDescent="0.25">
      <c r="A98" s="73"/>
      <c r="B98" s="68"/>
      <c r="C98" s="85" t="s">
        <v>1413</v>
      </c>
      <c r="D98" s="76"/>
      <c r="E98" s="76" t="str">
        <f t="shared" si="2"/>
        <v/>
      </c>
      <c r="F98" s="66"/>
      <c r="G98" s="68"/>
      <c r="H98" s="75"/>
    </row>
    <row r="99" spans="1:8" x14ac:dyDescent="0.25">
      <c r="A99" s="73"/>
      <c r="B99" s="80"/>
      <c r="C99" s="81"/>
      <c r="D99" s="76"/>
      <c r="E99" s="76" t="str">
        <f t="shared" si="2"/>
        <v/>
      </c>
      <c r="F99" s="66"/>
      <c r="G99" s="68"/>
      <c r="H99" s="75"/>
    </row>
    <row r="100" spans="1:8" x14ac:dyDescent="0.25">
      <c r="A100" s="73"/>
      <c r="B100" s="80"/>
      <c r="C100" s="85" t="s">
        <v>1414</v>
      </c>
      <c r="D100" s="76"/>
      <c r="E100" s="76" t="str">
        <f t="shared" si="2"/>
        <v/>
      </c>
      <c r="F100" s="66"/>
      <c r="G100" s="68"/>
      <c r="H100" s="75"/>
    </row>
    <row r="101" spans="1:8" x14ac:dyDescent="0.25">
      <c r="A101" s="73"/>
      <c r="B101" s="80"/>
      <c r="C101" s="81"/>
      <c r="D101" s="76"/>
      <c r="E101" s="76" t="str">
        <f t="shared" si="2"/>
        <v/>
      </c>
      <c r="F101" s="66"/>
      <c r="G101" s="68"/>
      <c r="H101" s="75"/>
    </row>
    <row r="102" spans="1:8" x14ac:dyDescent="0.25">
      <c r="A102" s="73" t="str">
        <f>A92&amp;".2"</f>
        <v>9.8.2</v>
      </c>
      <c r="B102" s="68"/>
      <c r="C102" s="83" t="s">
        <v>1415</v>
      </c>
      <c r="D102" s="68" t="s">
        <v>876</v>
      </c>
      <c r="E102" s="68">
        <f t="shared" si="2"/>
        <v>1</v>
      </c>
      <c r="F102" s="66"/>
      <c r="G102" s="70"/>
      <c r="H102" s="74"/>
    </row>
    <row r="103" spans="1:8" x14ac:dyDescent="0.25">
      <c r="A103" s="68"/>
      <c r="B103" s="68"/>
      <c r="C103" s="66"/>
      <c r="D103" s="68"/>
      <c r="E103" s="68" t="str">
        <f t="shared" si="2"/>
        <v/>
      </c>
      <c r="F103" s="66"/>
      <c r="G103" s="68"/>
      <c r="H103" s="75"/>
    </row>
    <row r="104" spans="1:8" x14ac:dyDescent="0.25">
      <c r="A104" s="73" t="str">
        <f>A92&amp;".3"</f>
        <v>9.8.3</v>
      </c>
      <c r="B104" s="68"/>
      <c r="C104" s="83" t="s">
        <v>1416</v>
      </c>
      <c r="D104" s="68" t="s">
        <v>876</v>
      </c>
      <c r="E104" s="68">
        <f t="shared" si="2"/>
        <v>1</v>
      </c>
      <c r="F104" s="66"/>
      <c r="G104" s="70"/>
      <c r="H104" s="74"/>
    </row>
    <row r="105" spans="1:8" x14ac:dyDescent="0.25">
      <c r="A105" s="68"/>
      <c r="B105" s="68"/>
      <c r="C105" s="66"/>
      <c r="D105" s="68"/>
      <c r="E105" s="68" t="str">
        <f t="shared" si="2"/>
        <v/>
      </c>
      <c r="F105" s="66"/>
      <c r="G105" s="68"/>
      <c r="H105" s="75"/>
    </row>
    <row r="106" spans="1:8" x14ac:dyDescent="0.25">
      <c r="A106" s="73" t="str">
        <f>A92&amp;".4"</f>
        <v>9.8.4</v>
      </c>
      <c r="B106" s="68"/>
      <c r="C106" s="83" t="s">
        <v>1417</v>
      </c>
      <c r="D106" s="68" t="s">
        <v>876</v>
      </c>
      <c r="E106" s="68">
        <f t="shared" si="2"/>
        <v>1</v>
      </c>
      <c r="F106" s="66"/>
      <c r="G106" s="70"/>
      <c r="H106" s="74"/>
    </row>
    <row r="107" spans="1:8" x14ac:dyDescent="0.25">
      <c r="A107" s="68"/>
      <c r="B107" s="68"/>
      <c r="C107" s="66"/>
      <c r="D107" s="68"/>
      <c r="E107" s="68" t="str">
        <f t="shared" si="2"/>
        <v/>
      </c>
      <c r="F107" s="66"/>
      <c r="G107" s="68"/>
      <c r="H107" s="75"/>
    </row>
    <row r="108" spans="1:8" x14ac:dyDescent="0.25">
      <c r="A108" s="73" t="str">
        <f>A92&amp;".5"</f>
        <v>9.8.5</v>
      </c>
      <c r="B108" s="68"/>
      <c r="C108" s="83" t="s">
        <v>1418</v>
      </c>
      <c r="D108" s="68" t="s">
        <v>876</v>
      </c>
      <c r="E108" s="68">
        <f t="shared" si="2"/>
        <v>1</v>
      </c>
      <c r="F108" s="66"/>
      <c r="G108" s="70"/>
      <c r="H108" s="74"/>
    </row>
    <row r="109" spans="1:8" x14ac:dyDescent="0.25">
      <c r="A109" s="68"/>
      <c r="B109" s="68"/>
      <c r="C109" s="66"/>
      <c r="D109" s="76"/>
      <c r="E109" s="76" t="str">
        <f t="shared" si="2"/>
        <v/>
      </c>
      <c r="F109" s="66"/>
      <c r="G109" s="68"/>
      <c r="H109" s="74"/>
    </row>
    <row r="110" spans="1:8" x14ac:dyDescent="0.25">
      <c r="A110" s="73"/>
      <c r="B110" s="68"/>
      <c r="C110" s="85" t="s">
        <v>1419</v>
      </c>
      <c r="D110" s="68"/>
      <c r="E110" s="68" t="str">
        <f t="shared" si="2"/>
        <v/>
      </c>
      <c r="F110" s="66"/>
      <c r="G110" s="68"/>
      <c r="H110" s="75"/>
    </row>
    <row r="111" spans="1:8" x14ac:dyDescent="0.25">
      <c r="A111" s="68"/>
      <c r="B111" s="68"/>
      <c r="C111" s="81"/>
      <c r="D111" s="68"/>
      <c r="E111" s="68" t="str">
        <f t="shared" si="2"/>
        <v/>
      </c>
      <c r="F111" s="66"/>
      <c r="G111" s="68"/>
      <c r="H111" s="75"/>
    </row>
    <row r="112" spans="1:8" x14ac:dyDescent="0.25">
      <c r="A112" s="68"/>
      <c r="B112" s="68"/>
      <c r="C112" s="85" t="s">
        <v>1420</v>
      </c>
      <c r="D112" s="68"/>
      <c r="E112" s="68" t="str">
        <f t="shared" si="2"/>
        <v/>
      </c>
      <c r="F112" s="66"/>
      <c r="G112" s="68"/>
      <c r="H112" s="75"/>
    </row>
    <row r="113" spans="1:8" x14ac:dyDescent="0.25">
      <c r="A113" s="68"/>
      <c r="B113" s="68"/>
      <c r="C113" s="85"/>
      <c r="D113" s="68"/>
      <c r="E113" s="68" t="str">
        <f t="shared" si="2"/>
        <v/>
      </c>
      <c r="F113" s="66"/>
      <c r="G113" s="68"/>
      <c r="H113" s="75"/>
    </row>
    <row r="114" spans="1:8" x14ac:dyDescent="0.25">
      <c r="A114" s="73" t="str">
        <f>A92&amp;".6"</f>
        <v>9.8.6</v>
      </c>
      <c r="B114" s="68"/>
      <c r="C114" s="66" t="s">
        <v>1421</v>
      </c>
      <c r="D114" s="68" t="s">
        <v>876</v>
      </c>
      <c r="E114" s="68">
        <f t="shared" si="2"/>
        <v>1</v>
      </c>
      <c r="F114" s="66"/>
      <c r="G114" s="70"/>
      <c r="H114" s="74"/>
    </row>
    <row r="115" spans="1:8" x14ac:dyDescent="0.25">
      <c r="A115" s="68"/>
      <c r="B115" s="66"/>
      <c r="C115" s="66"/>
      <c r="D115" s="68"/>
      <c r="E115" s="68" t="str">
        <f t="shared" si="2"/>
        <v/>
      </c>
      <c r="F115" s="66"/>
      <c r="G115" s="68"/>
      <c r="H115" s="75"/>
    </row>
    <row r="116" spans="1:8" x14ac:dyDescent="0.25">
      <c r="A116" s="73" t="str">
        <f>A92&amp;".7"</f>
        <v>9.8.7</v>
      </c>
      <c r="B116" s="68"/>
      <c r="C116" s="66" t="s">
        <v>1422</v>
      </c>
      <c r="D116" s="68" t="s">
        <v>876</v>
      </c>
      <c r="E116" s="68">
        <f t="shared" si="2"/>
        <v>1</v>
      </c>
      <c r="F116" s="66"/>
      <c r="G116" s="70"/>
      <c r="H116" s="74"/>
    </row>
    <row r="117" spans="1:8" x14ac:dyDescent="0.25">
      <c r="A117" s="62"/>
      <c r="B117" s="66"/>
      <c r="C117" s="67"/>
      <c r="D117" s="68"/>
      <c r="E117" s="68" t="str">
        <f t="shared" si="2"/>
        <v/>
      </c>
      <c r="F117" s="66"/>
      <c r="G117" s="68"/>
      <c r="H117" s="75"/>
    </row>
    <row r="118" spans="1:8" x14ac:dyDescent="0.25">
      <c r="A118" s="73" t="s">
        <v>1455</v>
      </c>
      <c r="B118" s="67"/>
      <c r="C118" s="66" t="s">
        <v>1423</v>
      </c>
      <c r="D118" s="68" t="s">
        <v>876</v>
      </c>
      <c r="E118" s="68">
        <f t="shared" si="2"/>
        <v>1</v>
      </c>
      <c r="F118" s="66"/>
      <c r="G118" s="70"/>
      <c r="H118" s="74"/>
    </row>
    <row r="119" spans="1:8" x14ac:dyDescent="0.25">
      <c r="A119" s="62"/>
      <c r="B119" s="68"/>
      <c r="C119" s="67"/>
      <c r="D119" s="68"/>
      <c r="E119" s="68" t="str">
        <f t="shared" si="2"/>
        <v/>
      </c>
      <c r="F119" s="66"/>
      <c r="G119" s="68"/>
      <c r="H119" s="75"/>
    </row>
    <row r="120" spans="1:8" x14ac:dyDescent="0.25">
      <c r="A120" s="73" t="s">
        <v>1456</v>
      </c>
      <c r="B120" s="68"/>
      <c r="C120" s="66" t="s">
        <v>1424</v>
      </c>
      <c r="D120" s="68" t="s">
        <v>876</v>
      </c>
      <c r="E120" s="68">
        <f t="shared" si="2"/>
        <v>1</v>
      </c>
      <c r="F120" s="66"/>
      <c r="G120" s="70"/>
      <c r="H120" s="74"/>
    </row>
    <row r="121" spans="1:8" x14ac:dyDescent="0.25">
      <c r="A121" s="73"/>
      <c r="B121" s="68"/>
      <c r="C121" s="66"/>
      <c r="D121" s="68"/>
      <c r="E121" s="68" t="str">
        <f t="shared" si="2"/>
        <v/>
      </c>
      <c r="F121" s="66"/>
      <c r="G121" s="70"/>
      <c r="H121" s="74"/>
    </row>
    <row r="122" spans="1:8" x14ac:dyDescent="0.25">
      <c r="A122" s="73" t="s">
        <v>1457</v>
      </c>
      <c r="B122" s="68"/>
      <c r="C122" s="66" t="s">
        <v>1425</v>
      </c>
      <c r="D122" s="68"/>
      <c r="E122" s="68" t="str">
        <f t="shared" si="2"/>
        <v/>
      </c>
      <c r="F122" s="69"/>
      <c r="G122" s="70"/>
      <c r="H122" s="74"/>
    </row>
    <row r="123" spans="1:8" x14ac:dyDescent="0.25">
      <c r="A123" s="73"/>
      <c r="B123" s="68"/>
      <c r="C123" s="66"/>
      <c r="D123" s="68"/>
      <c r="E123" s="68" t="str">
        <f t="shared" si="2"/>
        <v/>
      </c>
      <c r="F123" s="69"/>
      <c r="G123" s="70"/>
      <c r="H123" s="74"/>
    </row>
    <row r="124" spans="1:8" ht="13.5" x14ac:dyDescent="0.25">
      <c r="A124" s="73" t="s">
        <v>1458</v>
      </c>
      <c r="B124" s="68"/>
      <c r="C124" s="66" t="s">
        <v>1426</v>
      </c>
      <c r="D124" s="68" t="s">
        <v>876</v>
      </c>
      <c r="E124" s="68">
        <f t="shared" si="2"/>
        <v>1</v>
      </c>
      <c r="F124" s="69"/>
      <c r="G124" s="73"/>
      <c r="H124" s="74"/>
    </row>
    <row r="125" spans="1:8" x14ac:dyDescent="0.25">
      <c r="A125" s="73"/>
      <c r="B125" s="68"/>
      <c r="C125" s="66"/>
      <c r="D125" s="68"/>
      <c r="E125" s="68" t="str">
        <f t="shared" si="2"/>
        <v/>
      </c>
      <c r="F125" s="69"/>
      <c r="G125" s="87"/>
      <c r="H125" s="74"/>
    </row>
    <row r="126" spans="1:8" ht="13.5" x14ac:dyDescent="0.25">
      <c r="A126" s="73" t="s">
        <v>1459</v>
      </c>
      <c r="B126" s="68"/>
      <c r="C126" s="66" t="s">
        <v>1427</v>
      </c>
      <c r="D126" s="68" t="s">
        <v>876</v>
      </c>
      <c r="E126" s="68">
        <f t="shared" si="2"/>
        <v>1</v>
      </c>
      <c r="F126" s="69"/>
      <c r="G126" s="73"/>
      <c r="H126" s="74"/>
    </row>
    <row r="127" spans="1:8" x14ac:dyDescent="0.25">
      <c r="A127" s="73"/>
      <c r="B127" s="68"/>
      <c r="C127" s="66"/>
      <c r="D127" s="68"/>
      <c r="E127" s="68" t="str">
        <f t="shared" si="2"/>
        <v/>
      </c>
      <c r="F127" s="69"/>
      <c r="G127" s="73"/>
      <c r="H127" s="74"/>
    </row>
    <row r="128" spans="1:8" ht="13.5" x14ac:dyDescent="0.25">
      <c r="A128" s="73" t="s">
        <v>1460</v>
      </c>
      <c r="B128" s="68"/>
      <c r="C128" s="66" t="s">
        <v>1428</v>
      </c>
      <c r="D128" s="68" t="s">
        <v>876</v>
      </c>
      <c r="E128" s="68">
        <f t="shared" si="2"/>
        <v>1</v>
      </c>
      <c r="F128" s="69"/>
      <c r="G128" s="73"/>
      <c r="H128" s="74"/>
    </row>
    <row r="129" spans="1:8" x14ac:dyDescent="0.25">
      <c r="A129" s="73"/>
      <c r="B129" s="68"/>
      <c r="C129" s="66"/>
      <c r="D129" s="68"/>
      <c r="E129" s="68" t="str">
        <f t="shared" si="2"/>
        <v/>
      </c>
      <c r="F129" s="69"/>
      <c r="G129" s="70"/>
      <c r="H129" s="74"/>
    </row>
    <row r="130" spans="1:8" x14ac:dyDescent="0.25">
      <c r="A130" s="73"/>
      <c r="B130" s="68"/>
      <c r="C130" s="66"/>
      <c r="D130" s="68"/>
      <c r="E130" s="68" t="str">
        <f t="shared" si="2"/>
        <v/>
      </c>
      <c r="F130" s="69"/>
      <c r="G130" s="70"/>
      <c r="H130" s="74"/>
    </row>
    <row r="131" spans="1:8" x14ac:dyDescent="0.25">
      <c r="A131" s="88" t="s">
        <v>1451</v>
      </c>
      <c r="B131" s="68"/>
      <c r="C131" s="67" t="s">
        <v>1429</v>
      </c>
      <c r="D131" s="68"/>
      <c r="E131" s="68" t="str">
        <f t="shared" si="2"/>
        <v/>
      </c>
      <c r="F131" s="66"/>
      <c r="G131" s="68"/>
      <c r="H131" s="75"/>
    </row>
    <row r="132" spans="1:8" x14ac:dyDescent="0.25">
      <c r="A132" s="73"/>
      <c r="B132" s="68"/>
      <c r="C132" s="66"/>
      <c r="D132" s="68"/>
      <c r="E132" s="68" t="str">
        <f t="shared" si="2"/>
        <v/>
      </c>
      <c r="F132" s="66"/>
      <c r="G132" s="68"/>
      <c r="H132" s="75"/>
    </row>
    <row r="133" spans="1:8" x14ac:dyDescent="0.25">
      <c r="A133" s="73"/>
      <c r="B133" s="68"/>
      <c r="C133" s="67" t="s">
        <v>1430</v>
      </c>
      <c r="D133" s="68"/>
      <c r="E133" s="68" t="str">
        <f t="shared" si="2"/>
        <v/>
      </c>
      <c r="F133" s="66"/>
      <c r="G133" s="68"/>
      <c r="H133" s="75"/>
    </row>
    <row r="134" spans="1:8" x14ac:dyDescent="0.25">
      <c r="A134" s="73"/>
      <c r="B134" s="68"/>
      <c r="C134" s="66"/>
      <c r="D134" s="68"/>
      <c r="E134" s="68" t="str">
        <f t="shared" si="2"/>
        <v/>
      </c>
      <c r="F134" s="66"/>
      <c r="G134" s="68"/>
      <c r="H134" s="75"/>
    </row>
    <row r="135" spans="1:8" x14ac:dyDescent="0.25">
      <c r="A135" s="73" t="str">
        <f>A131&amp;".10"</f>
        <v>9.9.10</v>
      </c>
      <c r="B135" s="68"/>
      <c r="C135" s="66" t="s">
        <v>1431</v>
      </c>
      <c r="D135" s="68" t="s">
        <v>876</v>
      </c>
      <c r="E135" s="68">
        <f t="shared" si="2"/>
        <v>1</v>
      </c>
      <c r="F135" s="66"/>
      <c r="G135" s="70"/>
      <c r="H135" s="74"/>
    </row>
    <row r="136" spans="1:8" x14ac:dyDescent="0.25">
      <c r="A136" s="73"/>
      <c r="B136" s="68"/>
      <c r="C136" s="472"/>
      <c r="D136" s="68"/>
      <c r="E136" s="68" t="str">
        <f t="shared" si="2"/>
        <v/>
      </c>
      <c r="F136" s="66"/>
      <c r="G136" s="68"/>
      <c r="H136" s="75"/>
    </row>
    <row r="137" spans="1:8" x14ac:dyDescent="0.25">
      <c r="A137" s="73" t="str">
        <f>A131&amp;".2"</f>
        <v>9.9.2</v>
      </c>
      <c r="B137" s="68"/>
      <c r="C137" s="66" t="s">
        <v>1432</v>
      </c>
      <c r="D137" s="68" t="s">
        <v>876</v>
      </c>
      <c r="E137" s="68">
        <f t="shared" si="2"/>
        <v>1</v>
      </c>
      <c r="F137" s="66"/>
      <c r="G137" s="70"/>
      <c r="H137" s="74"/>
    </row>
    <row r="138" spans="1:8" x14ac:dyDescent="0.25">
      <c r="A138" s="73"/>
      <c r="B138" s="68"/>
      <c r="C138" s="472"/>
      <c r="D138" s="76"/>
      <c r="E138" s="76" t="str">
        <f t="shared" si="2"/>
        <v/>
      </c>
      <c r="F138" s="66"/>
      <c r="G138" s="68"/>
      <c r="H138" s="75"/>
    </row>
    <row r="139" spans="1:8" x14ac:dyDescent="0.25">
      <c r="A139" s="73" t="str">
        <f>A131&amp;".3"</f>
        <v>9.9.3</v>
      </c>
      <c r="B139" s="68"/>
      <c r="C139" s="66" t="s">
        <v>1433</v>
      </c>
      <c r="D139" s="68" t="s">
        <v>876</v>
      </c>
      <c r="E139" s="68">
        <f t="shared" si="2"/>
        <v>1</v>
      </c>
      <c r="F139" s="66"/>
      <c r="G139" s="70"/>
      <c r="H139" s="74"/>
    </row>
    <row r="140" spans="1:8" x14ac:dyDescent="0.25">
      <c r="A140" s="73"/>
      <c r="B140" s="68"/>
      <c r="C140" s="67"/>
      <c r="D140" s="68"/>
      <c r="E140" s="68" t="str">
        <f t="shared" si="2"/>
        <v/>
      </c>
      <c r="F140" s="66"/>
      <c r="G140" s="68"/>
      <c r="H140" s="75"/>
    </row>
    <row r="141" spans="1:8" x14ac:dyDescent="0.25">
      <c r="A141" s="73" t="str">
        <f>A131&amp;".4"</f>
        <v>9.9.4</v>
      </c>
      <c r="B141" s="68"/>
      <c r="C141" s="66" t="s">
        <v>1434</v>
      </c>
      <c r="D141" s="68" t="s">
        <v>876</v>
      </c>
      <c r="E141" s="68">
        <f t="shared" si="2"/>
        <v>1</v>
      </c>
      <c r="F141" s="66"/>
      <c r="G141" s="70"/>
      <c r="H141" s="74"/>
    </row>
    <row r="142" spans="1:8" x14ac:dyDescent="0.25">
      <c r="A142" s="73"/>
      <c r="B142" s="68"/>
      <c r="C142" s="67"/>
      <c r="D142" s="68"/>
      <c r="E142" s="68" t="str">
        <f t="shared" si="2"/>
        <v/>
      </c>
      <c r="F142" s="66"/>
      <c r="G142" s="68"/>
      <c r="H142" s="75"/>
    </row>
    <row r="143" spans="1:8" x14ac:dyDescent="0.25">
      <c r="A143" s="73" t="str">
        <f>A131&amp;".5"</f>
        <v>9.9.5</v>
      </c>
      <c r="B143" s="68"/>
      <c r="C143" s="66" t="s">
        <v>1435</v>
      </c>
      <c r="D143" s="68" t="s">
        <v>876</v>
      </c>
      <c r="E143" s="68">
        <f t="shared" si="2"/>
        <v>1</v>
      </c>
      <c r="F143" s="66"/>
      <c r="G143" s="70"/>
      <c r="H143" s="74"/>
    </row>
    <row r="144" spans="1:8" x14ac:dyDescent="0.25">
      <c r="A144" s="73"/>
      <c r="B144" s="68"/>
      <c r="C144" s="472"/>
      <c r="D144" s="76"/>
      <c r="E144" s="76" t="str">
        <f t="shared" si="2"/>
        <v/>
      </c>
      <c r="F144" s="66"/>
      <c r="G144" s="68"/>
      <c r="H144" s="75"/>
    </row>
    <row r="145" spans="1:8" x14ac:dyDescent="0.25">
      <c r="A145" s="473"/>
      <c r="B145" s="84" t="s">
        <v>1436</v>
      </c>
      <c r="C145" s="67" t="s">
        <v>1437</v>
      </c>
      <c r="D145" s="76"/>
      <c r="E145" s="76" t="str">
        <f t="shared" si="2"/>
        <v/>
      </c>
      <c r="F145" s="69"/>
      <c r="G145" s="70"/>
      <c r="H145" s="75"/>
    </row>
    <row r="146" spans="1:8" x14ac:dyDescent="0.25">
      <c r="A146" s="473"/>
      <c r="B146" s="68"/>
      <c r="C146" s="66"/>
      <c r="D146" s="76"/>
      <c r="E146" s="76" t="str">
        <f t="shared" si="2"/>
        <v/>
      </c>
      <c r="F146" s="69"/>
      <c r="G146" s="68"/>
      <c r="H146" s="75"/>
    </row>
    <row r="147" spans="1:8" x14ac:dyDescent="0.25">
      <c r="A147" s="73" t="str">
        <f>A131&amp;".6"</f>
        <v>9.9.6</v>
      </c>
      <c r="B147" s="68"/>
      <c r="C147" s="66" t="s">
        <v>1438</v>
      </c>
      <c r="D147" s="76" t="s">
        <v>752</v>
      </c>
      <c r="E147" s="76">
        <f t="shared" ref="E147" si="3">IF(D147="","",1)</f>
        <v>1</v>
      </c>
      <c r="F147" s="69"/>
      <c r="G147" s="70"/>
      <c r="H147" s="74"/>
    </row>
    <row r="148" spans="1:8" s="7" customFormat="1" x14ac:dyDescent="0.25">
      <c r="A148" s="644" t="s">
        <v>1090</v>
      </c>
      <c r="B148" s="645"/>
      <c r="C148" s="646"/>
      <c r="D148" s="11"/>
      <c r="E148" s="11"/>
      <c r="F148" s="224" t="str">
        <f>IF(SUM(F$7:F147)=0,"",SUM(F80:F147))</f>
        <v/>
      </c>
      <c r="G148" s="224" t="str">
        <f>IF(SUM(G$7:G147)=0,"",SUM(G80:G147))</f>
        <v/>
      </c>
      <c r="H148" s="224" t="str">
        <f>IF(SUM(H$7:H147)=0,"",SUM(H80:H147))</f>
        <v/>
      </c>
    </row>
    <row r="149" spans="1:8" s="120" customFormat="1" x14ac:dyDescent="0.25">
      <c r="A149" s="117"/>
      <c r="B149" s="118"/>
      <c r="C149" s="118"/>
      <c r="D149" s="119"/>
      <c r="E149" s="119"/>
      <c r="F149" s="360"/>
      <c r="G149" s="360"/>
      <c r="H149" s="361"/>
    </row>
    <row r="150" spans="1:8" s="143" customFormat="1" ht="20.25" customHeight="1" x14ac:dyDescent="0.3">
      <c r="A150" s="636" t="s">
        <v>1454</v>
      </c>
      <c r="B150" s="637"/>
      <c r="C150" s="637"/>
      <c r="D150" s="637"/>
      <c r="E150" s="637"/>
      <c r="F150" s="637"/>
      <c r="G150" s="637"/>
      <c r="H150" s="638"/>
    </row>
    <row r="151" spans="1:8" s="7" customFormat="1" x14ac:dyDescent="0.25">
      <c r="A151" s="206"/>
      <c r="B151" s="207"/>
      <c r="C151" s="207"/>
      <c r="D151" s="207"/>
      <c r="E151" s="207"/>
      <c r="F151" s="218"/>
      <c r="G151" s="219"/>
      <c r="H151" s="220"/>
    </row>
    <row r="152" spans="1:8" s="7" customFormat="1" ht="26.25" customHeight="1" x14ac:dyDescent="0.25">
      <c r="A152" s="103" t="s">
        <v>0</v>
      </c>
      <c r="B152" s="699" t="s">
        <v>1081</v>
      </c>
      <c r="C152" s="705"/>
      <c r="D152" s="8" t="s">
        <v>986</v>
      </c>
      <c r="E152" s="8" t="s">
        <v>1853</v>
      </c>
      <c r="F152" s="221" t="s">
        <v>4</v>
      </c>
      <c r="G152" s="221" t="s">
        <v>4</v>
      </c>
      <c r="H152" s="221" t="s">
        <v>4</v>
      </c>
    </row>
    <row r="153" spans="1:8" s="148" customFormat="1" ht="49.25" customHeight="1" x14ac:dyDescent="0.3">
      <c r="A153" s="639"/>
      <c r="B153" s="673"/>
      <c r="C153" s="673"/>
      <c r="D153" s="712"/>
      <c r="E153" s="606"/>
      <c r="F153" s="222" t="s">
        <v>1145</v>
      </c>
      <c r="G153" s="222" t="s">
        <v>1146</v>
      </c>
      <c r="H153" s="223" t="s">
        <v>1147</v>
      </c>
    </row>
    <row r="154" spans="1:8" s="26" customFormat="1" ht="12.9" customHeight="1" x14ac:dyDescent="0.25">
      <c r="A154" s="45"/>
      <c r="B154" s="47"/>
      <c r="C154" s="48"/>
      <c r="D154" s="48"/>
      <c r="E154" s="48"/>
      <c r="F154" s="225"/>
      <c r="G154" s="226"/>
      <c r="H154" s="226"/>
    </row>
    <row r="155" spans="1:8" s="7" customFormat="1" ht="18" customHeight="1" x14ac:dyDescent="0.25">
      <c r="A155" s="647" t="s">
        <v>1452</v>
      </c>
      <c r="B155" s="648"/>
      <c r="C155" s="649"/>
      <c r="D155" s="9"/>
      <c r="E155" s="9"/>
      <c r="F155" s="221" t="str">
        <f>F148</f>
        <v/>
      </c>
      <c r="G155" s="221" t="str">
        <f>G148</f>
        <v/>
      </c>
      <c r="H155" s="221" t="str">
        <f>H148</f>
        <v/>
      </c>
    </row>
    <row r="156" spans="1:8" s="120" customFormat="1" ht="18" customHeight="1" x14ac:dyDescent="0.25">
      <c r="A156" s="366"/>
      <c r="B156" s="367"/>
      <c r="C156" s="368"/>
      <c r="D156" s="369"/>
      <c r="E156" s="369" t="str">
        <f t="shared" ref="E156:E165" si="4">IF(D156="","",1)</f>
        <v/>
      </c>
      <c r="F156" s="370"/>
      <c r="G156" s="370"/>
      <c r="H156" s="370"/>
    </row>
    <row r="157" spans="1:8" x14ac:dyDescent="0.25">
      <c r="A157" s="73"/>
      <c r="B157" s="68"/>
      <c r="C157" s="66"/>
      <c r="D157" s="76"/>
      <c r="E157" s="76" t="str">
        <f t="shared" si="4"/>
        <v/>
      </c>
      <c r="F157" s="69"/>
      <c r="G157" s="68"/>
      <c r="H157" s="75"/>
    </row>
    <row r="158" spans="1:8" x14ac:dyDescent="0.25">
      <c r="A158" s="73" t="str">
        <f>A131&amp;".7"</f>
        <v>9.9.7</v>
      </c>
      <c r="B158" s="68"/>
      <c r="C158" s="66" t="s">
        <v>1439</v>
      </c>
      <c r="D158" s="76" t="s">
        <v>752</v>
      </c>
      <c r="E158" s="76">
        <f t="shared" si="4"/>
        <v>1</v>
      </c>
      <c r="F158" s="69"/>
      <c r="G158" s="70"/>
      <c r="H158" s="74"/>
    </row>
    <row r="159" spans="1:8" x14ac:dyDescent="0.25">
      <c r="A159" s="68"/>
      <c r="B159" s="68"/>
      <c r="C159" s="66"/>
      <c r="D159" s="68"/>
      <c r="E159" s="68" t="str">
        <f t="shared" si="4"/>
        <v/>
      </c>
      <c r="F159" s="69"/>
      <c r="G159" s="70"/>
      <c r="H159" s="71"/>
    </row>
    <row r="160" spans="1:8" x14ac:dyDescent="0.25">
      <c r="A160" s="73" t="str">
        <f>A131&amp;".8"</f>
        <v>9.9.8</v>
      </c>
      <c r="B160" s="84"/>
      <c r="C160" s="66" t="s">
        <v>1440</v>
      </c>
      <c r="D160" s="68" t="s">
        <v>876</v>
      </c>
      <c r="E160" s="68">
        <f t="shared" si="4"/>
        <v>1</v>
      </c>
      <c r="F160" s="69"/>
      <c r="G160" s="70"/>
      <c r="H160" s="74"/>
    </row>
    <row r="161" spans="1:8" x14ac:dyDescent="0.25">
      <c r="A161" s="473"/>
      <c r="B161" s="68"/>
      <c r="C161" s="66"/>
      <c r="D161" s="76"/>
      <c r="E161" s="76" t="str">
        <f t="shared" si="4"/>
        <v/>
      </c>
      <c r="F161" s="69"/>
      <c r="G161" s="68"/>
      <c r="H161" s="74"/>
    </row>
    <row r="162" spans="1:8" x14ac:dyDescent="0.25">
      <c r="A162" s="73" t="str">
        <f>A131&amp;".9"</f>
        <v>9.9.9</v>
      </c>
      <c r="B162" s="84"/>
      <c r="C162" s="66" t="s">
        <v>1441</v>
      </c>
      <c r="D162" s="76" t="s">
        <v>752</v>
      </c>
      <c r="E162" s="76">
        <f t="shared" si="4"/>
        <v>1</v>
      </c>
      <c r="F162" s="69"/>
      <c r="G162" s="70"/>
      <c r="H162" s="74"/>
    </row>
    <row r="163" spans="1:8" x14ac:dyDescent="0.25">
      <c r="A163" s="473"/>
      <c r="B163" s="68"/>
      <c r="C163" s="66"/>
      <c r="D163" s="76"/>
      <c r="E163" s="76" t="str">
        <f t="shared" si="4"/>
        <v/>
      </c>
      <c r="F163" s="69"/>
      <c r="G163" s="68"/>
      <c r="H163" s="74"/>
    </row>
    <row r="164" spans="1:8" x14ac:dyDescent="0.25">
      <c r="A164" s="73" t="str">
        <f>A131&amp;".10"</f>
        <v>9.9.10</v>
      </c>
      <c r="B164" s="84"/>
      <c r="C164" s="66" t="s">
        <v>1442</v>
      </c>
      <c r="D164" s="68" t="s">
        <v>876</v>
      </c>
      <c r="E164" s="68">
        <f t="shared" si="4"/>
        <v>1</v>
      </c>
      <c r="F164" s="69"/>
      <c r="G164" s="70"/>
      <c r="H164" s="74"/>
    </row>
    <row r="165" spans="1:8" x14ac:dyDescent="0.25">
      <c r="A165" s="66"/>
      <c r="B165" s="66"/>
      <c r="C165" s="66"/>
      <c r="D165" s="68"/>
      <c r="E165" s="68" t="str">
        <f t="shared" si="4"/>
        <v/>
      </c>
      <c r="F165" s="66"/>
      <c r="G165" s="68"/>
      <c r="H165" s="74"/>
    </row>
    <row r="166" spans="1:8" s="498" customFormat="1" x14ac:dyDescent="0.25">
      <c r="A166" s="496">
        <v>9</v>
      </c>
      <c r="B166" s="496"/>
      <c r="C166" s="497" t="s">
        <v>1443</v>
      </c>
      <c r="D166" s="496"/>
      <c r="E166" s="496"/>
      <c r="F166" s="492" t="str">
        <f>IF(SUM(F$7:F165)=0,"",SUM(F155:F165))</f>
        <v/>
      </c>
      <c r="G166" s="492" t="str">
        <f>IF(SUM(G$7:G165)=0,"",SUM(G155:G165))</f>
        <v/>
      </c>
      <c r="H166" s="492" t="str">
        <f>IF(SUM(H$7:H165)=0,"",SUM(H155:H165))</f>
        <v/>
      </c>
    </row>
  </sheetData>
  <mergeCells count="13">
    <mergeCell ref="A148:C148"/>
    <mergeCell ref="A150:H150"/>
    <mergeCell ref="B152:C152"/>
    <mergeCell ref="A153:D153"/>
    <mergeCell ref="A155:C155"/>
    <mergeCell ref="A4:D4"/>
    <mergeCell ref="B3:C3"/>
    <mergeCell ref="A1:H1"/>
    <mergeCell ref="A82:C82"/>
    <mergeCell ref="A75:C75"/>
    <mergeCell ref="A77:H77"/>
    <mergeCell ref="B79:C79"/>
    <mergeCell ref="A80:D80"/>
  </mergeCells>
  <printOptions gridLines="1"/>
  <pageMargins left="0.70866141732283472" right="0.70866141732283472" top="0.74803149606299213" bottom="0.74803149606299213" header="0.31496062992125984" footer="0.31496062992125984"/>
  <pageSetup paperSize="9" scale="76" firstPageNumber="38" fitToHeight="12" orientation="portrait" r:id="rId1"/>
  <rowBreaks count="2" manualBreakCount="2">
    <brk id="75" max="7" man="1"/>
    <brk id="148"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14</vt:i4>
      </vt:variant>
    </vt:vector>
  </HeadingPairs>
  <TitlesOfParts>
    <vt:vector size="28" baseType="lpstr">
      <vt:lpstr>Bill 1 - ROADS </vt:lpstr>
      <vt:lpstr>Bill 2 - HOUSE</vt:lpstr>
      <vt:lpstr>Bill 3 - CULVERTS</vt:lpstr>
      <vt:lpstr>Bill 4 - WATER</vt:lpstr>
      <vt:lpstr>Bill 5 - BUILDING REPAIRS</vt:lpstr>
      <vt:lpstr>BILL 6 - PUMPS</vt:lpstr>
      <vt:lpstr>BILL 7 - TANKS</vt:lpstr>
      <vt:lpstr>BILL 8 - ELECTRICITY</vt:lpstr>
      <vt:lpstr>BILL 9 - IRRIGATION</vt:lpstr>
      <vt:lpstr>BILL 10 - FENCE</vt:lpstr>
      <vt:lpstr>BILL 11-WTW CHEMICALS</vt:lpstr>
      <vt:lpstr>BILL 12 - LABOUR&amp;PLANT RATES</vt:lpstr>
      <vt:lpstr>BILL 13 - GENERAL</vt:lpstr>
      <vt:lpstr>SUMMARY</vt:lpstr>
      <vt:lpstr>'Bill 1 - ROADS '!Print_Area</vt:lpstr>
      <vt:lpstr>'BILL 10 - FENCE'!Print_Area</vt:lpstr>
      <vt:lpstr>'BILL 12 - LABOUR&amp;PLANT RATES'!Print_Area</vt:lpstr>
      <vt:lpstr>'BILL 13 - GENERAL'!Print_Area</vt:lpstr>
      <vt:lpstr>'Bill 2 - HOUSE'!Print_Area</vt:lpstr>
      <vt:lpstr>'Bill 3 - CULVERTS'!Print_Area</vt:lpstr>
      <vt:lpstr>'Bill 4 - WATER'!Print_Area</vt:lpstr>
      <vt:lpstr>'Bill 5 - BUILDING REPAIRS'!Print_Area</vt:lpstr>
      <vt:lpstr>'BILL 6 - PUMPS'!Print_Area</vt:lpstr>
      <vt:lpstr>'BILL 7 - TANKS'!Print_Area</vt:lpstr>
      <vt:lpstr>'BILL 8 - ELECTRICITY'!Print_Area</vt:lpstr>
      <vt:lpstr>'BILL 9 - IRRIGATION'!Print_Area</vt:lpstr>
      <vt:lpstr>SUMMARY!Print_Area</vt:lpstr>
      <vt:lpstr>'BILL 12 - LABOUR&amp;PLANT RATES'!Print_Titles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Thinta T. Nzimande</cp:lastModifiedBy>
  <cp:lastPrinted>2021-05-19T13:34:29Z</cp:lastPrinted>
  <dcterms:created xsi:type="dcterms:W3CDTF">2021-04-21T12:18:03Z</dcterms:created>
  <dcterms:modified xsi:type="dcterms:W3CDTF">2021-05-21T07:49:39Z</dcterms:modified>
</cp:coreProperties>
</file>